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240" windowWidth="15240" windowHeight="8055"/>
  </bookViews>
  <sheets>
    <sheet name="Accueil-Mode d'emploi" sheetId="7" r:id="rId1"/>
    <sheet name="Exemple" sheetId="10" r:id="rId2"/>
    <sheet name="Suivi des lettres de mission" sheetId="5" r:id="rId3"/>
    <sheet name="TECHNIQUE" sheetId="9" state="hidden" r:id="rId4"/>
  </sheets>
  <definedNames>
    <definedName name="_xlnm.Print_Titles" localSheetId="0">'Accueil-Mode d''emploi'!$1:$5</definedName>
    <definedName name="liste_reponse_a_donner">TECHNIQUE!$A$5:$A$8</definedName>
    <definedName name="nature_missions" localSheetId="1">Exemple!$K$60:$K$69</definedName>
    <definedName name="nature_missions">'Suivi des lettres de mission'!$K$60:$K$69</definedName>
    <definedName name="num_reponse_donnee">TECHNIQUE!$A$5:$B$8</definedName>
    <definedName name="redacteur" localSheetId="1">Exemple!$H$60:$H$69</definedName>
    <definedName name="redacteur">'Suivi des lettres de mission'!$H$60:$H$69</definedName>
    <definedName name="_xlnm.Print_Area" localSheetId="0">'Accueil-Mode d''emploi'!$A$1:$I$42</definedName>
    <definedName name="_xlnm.Print_Area" localSheetId="1">Exemple!$A$1:$R$55</definedName>
    <definedName name="_xlnm.Print_Area" localSheetId="2">'Suivi des lettres de mission'!$A$1:$R$55</definedName>
  </definedNames>
  <calcPr calcId="145621"/>
</workbook>
</file>

<file path=xl/calcChain.xml><?xml version="1.0" encoding="utf-8"?>
<calcChain xmlns="http://schemas.openxmlformats.org/spreadsheetml/2006/main">
  <c r="E49" i="10" l="1"/>
  <c r="Q45" i="10"/>
  <c r="C45" i="10" s="1"/>
  <c r="Q44" i="10"/>
  <c r="C44" i="10" s="1"/>
  <c r="Q43" i="10"/>
  <c r="C43" i="10" s="1"/>
  <c r="Q42" i="10"/>
  <c r="C42" i="10" s="1"/>
  <c r="Q41" i="10"/>
  <c r="C41" i="10" s="1"/>
  <c r="Q40" i="10"/>
  <c r="C40" i="10" s="1"/>
  <c r="Q39" i="10"/>
  <c r="C39" i="10" s="1"/>
  <c r="Q38" i="10"/>
  <c r="C38" i="10" s="1"/>
  <c r="Q37" i="10"/>
  <c r="C37" i="10" s="1"/>
  <c r="Q36" i="10"/>
  <c r="C36" i="10" s="1"/>
  <c r="Q35" i="10"/>
  <c r="C35" i="10" s="1"/>
  <c r="Q34" i="10"/>
  <c r="C34" i="10" s="1"/>
  <c r="Q33" i="10"/>
  <c r="C33" i="10" s="1"/>
  <c r="Q32" i="10"/>
  <c r="C32" i="10" s="1"/>
  <c r="Q31" i="10"/>
  <c r="C31" i="10" s="1"/>
  <c r="Q30" i="10"/>
  <c r="C30" i="10" s="1"/>
  <c r="Q29" i="10"/>
  <c r="C29" i="10" s="1"/>
  <c r="Q28" i="10"/>
  <c r="C28" i="10" s="1"/>
  <c r="Q27" i="10"/>
  <c r="C27" i="10" s="1"/>
  <c r="Q26" i="10"/>
  <c r="C26" i="10" s="1"/>
  <c r="Q25" i="10"/>
  <c r="C25" i="10" s="1"/>
  <c r="Q24" i="10"/>
  <c r="C24" i="10" s="1"/>
  <c r="Q23" i="10"/>
  <c r="C23" i="10" s="1"/>
  <c r="Q22" i="10"/>
  <c r="C22" i="10" s="1"/>
  <c r="Q21" i="10"/>
  <c r="C21" i="10" s="1"/>
  <c r="Q20" i="10"/>
  <c r="C20" i="10" s="1"/>
  <c r="Q19" i="10"/>
  <c r="C19" i="10" s="1"/>
  <c r="Q18" i="10"/>
  <c r="C18" i="10" s="1"/>
  <c r="Q17" i="10"/>
  <c r="C17" i="10" s="1"/>
  <c r="Q16" i="10"/>
  <c r="C16" i="10" s="1"/>
  <c r="Q15" i="10"/>
  <c r="C15" i="10" s="1"/>
  <c r="Q14" i="10"/>
  <c r="C14" i="10" s="1"/>
  <c r="Q13" i="10"/>
  <c r="C13" i="10" s="1"/>
  <c r="Q12" i="10"/>
  <c r="C12" i="10" s="1"/>
  <c r="Q11" i="10"/>
  <c r="C11" i="10" s="1"/>
  <c r="Q10" i="10"/>
  <c r="C10" i="10" s="1"/>
  <c r="Q9" i="10"/>
  <c r="C9" i="10" s="1"/>
  <c r="Q8" i="10"/>
  <c r="C8" i="10" s="1"/>
  <c r="Q7" i="10"/>
  <c r="C7" i="10" s="1"/>
  <c r="Q6" i="10"/>
  <c r="Q44" i="5"/>
  <c r="C44" i="5" s="1"/>
  <c r="Q7" i="5"/>
  <c r="C7" i="5" s="1"/>
  <c r="Q8" i="5"/>
  <c r="C8" i="5" s="1"/>
  <c r="Q9" i="5"/>
  <c r="C9" i="5" s="1"/>
  <c r="Q10" i="5"/>
  <c r="C10" i="5" s="1"/>
  <c r="Q11" i="5"/>
  <c r="C11" i="5" s="1"/>
  <c r="Q12" i="5"/>
  <c r="C12" i="5" s="1"/>
  <c r="Q13" i="5"/>
  <c r="C13" i="5" s="1"/>
  <c r="Q14" i="5"/>
  <c r="C14" i="5" s="1"/>
  <c r="Q15" i="5"/>
  <c r="C15" i="5" s="1"/>
  <c r="Q16" i="5"/>
  <c r="C16" i="5" s="1"/>
  <c r="Q17" i="5"/>
  <c r="C17" i="5" s="1"/>
  <c r="Q18" i="5"/>
  <c r="C18" i="5" s="1"/>
  <c r="Q19" i="5"/>
  <c r="C19" i="5" s="1"/>
  <c r="Q20" i="5"/>
  <c r="C20" i="5" s="1"/>
  <c r="Q21" i="5"/>
  <c r="C21" i="5" s="1"/>
  <c r="Q22" i="5"/>
  <c r="C22" i="5" s="1"/>
  <c r="Q23" i="5"/>
  <c r="C23" i="5" s="1"/>
  <c r="Q24" i="5"/>
  <c r="C24" i="5" s="1"/>
  <c r="Q25" i="5"/>
  <c r="C25" i="5" s="1"/>
  <c r="Q26" i="5"/>
  <c r="C26" i="5" s="1"/>
  <c r="Q27" i="5"/>
  <c r="C27" i="5" s="1"/>
  <c r="Q28" i="5"/>
  <c r="C28" i="5" s="1"/>
  <c r="Q29" i="5"/>
  <c r="C29" i="5" s="1"/>
  <c r="Q30" i="5"/>
  <c r="C30" i="5" s="1"/>
  <c r="Q31" i="5"/>
  <c r="C31" i="5" s="1"/>
  <c r="Q32" i="5"/>
  <c r="C32" i="5" s="1"/>
  <c r="Q33" i="5"/>
  <c r="C33" i="5" s="1"/>
  <c r="Q34" i="5"/>
  <c r="C34" i="5" s="1"/>
  <c r="Q35" i="5"/>
  <c r="C35" i="5" s="1"/>
  <c r="Q36" i="5"/>
  <c r="C36" i="5" s="1"/>
  <c r="Q37" i="5"/>
  <c r="C37" i="5" s="1"/>
  <c r="Q38" i="5"/>
  <c r="C38" i="5" s="1"/>
  <c r="Q39" i="5"/>
  <c r="C39" i="5" s="1"/>
  <c r="Q40" i="5"/>
  <c r="C40" i="5" s="1"/>
  <c r="Q41" i="5"/>
  <c r="C41" i="5" s="1"/>
  <c r="Q42" i="5"/>
  <c r="C42" i="5" s="1"/>
  <c r="Q43" i="5"/>
  <c r="C43" i="5" s="1"/>
  <c r="Q45" i="5"/>
  <c r="C45" i="5" s="1"/>
  <c r="Q6" i="5"/>
  <c r="C6" i="5" s="1"/>
  <c r="E55" i="10" l="1"/>
  <c r="E52" i="10"/>
  <c r="E53" i="10"/>
  <c r="E54" i="10"/>
  <c r="C6" i="10"/>
  <c r="E52" i="5"/>
  <c r="E54" i="5"/>
  <c r="E53" i="5"/>
  <c r="E55" i="5"/>
  <c r="E49" i="5" l="1"/>
</calcChain>
</file>

<file path=xl/sharedStrings.xml><?xml version="1.0" encoding="utf-8"?>
<sst xmlns="http://schemas.openxmlformats.org/spreadsheetml/2006/main" count="137" uniqueCount="88">
  <si>
    <t>Suivi des lettres de mission</t>
  </si>
  <si>
    <t>Date</t>
  </si>
  <si>
    <t>Nom du document</t>
  </si>
  <si>
    <t>Rédigée par</t>
  </si>
  <si>
    <t>Numéro LM</t>
  </si>
  <si>
    <t>Envoi</t>
  </si>
  <si>
    <t>Réponse</t>
  </si>
  <si>
    <t>Réponse donnée</t>
  </si>
  <si>
    <t>Observations</t>
  </si>
  <si>
    <t>Type d'envoi</t>
  </si>
  <si>
    <t>Accord</t>
  </si>
  <si>
    <t>Refus</t>
  </si>
  <si>
    <t>Envoyées</t>
  </si>
  <si>
    <t>En attente</t>
  </si>
  <si>
    <t>Nom de l'entreprise</t>
  </si>
  <si>
    <t>Nb de jours depuis l'envoi</t>
  </si>
  <si>
    <t>Gérer les  alertes</t>
  </si>
  <si>
    <t>Date relance</t>
  </si>
  <si>
    <t xml:space="preserve">dont : </t>
  </si>
  <si>
    <t>Interlocuteur dans l'entreprise</t>
  </si>
  <si>
    <t>Date de retour (version papier signée)</t>
  </si>
  <si>
    <t>Formation</t>
  </si>
  <si>
    <t>Nature de la principale mission</t>
  </si>
  <si>
    <t>Budget prévu</t>
  </si>
  <si>
    <t>Non obtenue</t>
  </si>
  <si>
    <t>Nb de jours à partir duquel il conviendrait d'avoir une réponse/un retour</t>
  </si>
  <si>
    <t>Nb de jours à partir duquel il est indispensable d'avoir une réponse/un retour (à défaut, on considère la mission comme non obtenue)</t>
  </si>
  <si>
    <t>LM1</t>
  </si>
  <si>
    <t>Courrier</t>
  </si>
  <si>
    <t>LM3</t>
  </si>
  <si>
    <t>LM4</t>
  </si>
  <si>
    <t>Accueil / Mode d'emploi</t>
  </si>
  <si>
    <t>Objectif du fichier</t>
  </si>
  <si>
    <t>Organisation et utilisation du fichier</t>
  </si>
  <si>
    <t>Par défaut, seules les cellules à remplir sont modifiables (voir "Protection du fichier et modification")</t>
  </si>
  <si>
    <t>Protection du fichier et modification</t>
  </si>
  <si>
    <t>Le fichier est, par défaut, protégé (sans mot de passe) afin que les formules automatiques ne soient pas supprimées par erreur.</t>
  </si>
  <si>
    <t>Suivre les lettres de mission envoyées</t>
  </si>
  <si>
    <t>Le fichier comporte 1 feuille "suivi des lettres de mission"</t>
  </si>
  <si>
    <t>Tableau de suivi des lettres de mission</t>
  </si>
  <si>
    <t>Renseigner les informations demandées pour chaque nouvelle lettre de mission</t>
  </si>
  <si>
    <t>Informations mission</t>
  </si>
  <si>
    <t>- la colonne "Nb de jours depuis l'envoi" permet de suivre le délai passé depuis la date d'envoi de la lettre de mission.</t>
  </si>
  <si>
    <t>- Paramétrez les délais à partir du bloc "gérer les alertes" en dessous du tableau</t>
  </si>
  <si>
    <t>Saisir ci-dessous les personnes susceptibles de rédiger les lettres de mission</t>
  </si>
  <si>
    <t>Saisir ci-dessous les nature des missions réalisées au cabinet</t>
  </si>
  <si>
    <t>- la colonne "rédigé par" : la liste déroulante proposée est issue de la zone en orange en dessous du tableau. Cette liste est à personnaliser en fonction de votre cabinet</t>
  </si>
  <si>
    <t xml:space="preserve">Partie "Envoi": </t>
  </si>
  <si>
    <t xml:space="preserve">Partie "informations mission": </t>
  </si>
  <si>
    <t>- la colonne "nature missionr" : la liste déroulante proposée est issue de la zone en orange en dessous du tableau. Cette liste est à personnaliser en fonction de votre cabinet</t>
  </si>
  <si>
    <t xml:space="preserve">Partie "Réponse" </t>
  </si>
  <si>
    <t xml:space="preserve">- la colonne "réponse donnée" permet de qualifier la réponse obtenue ou non. </t>
  </si>
  <si>
    <t>Synthèse : Suivi des lettres de mission</t>
  </si>
  <si>
    <t>Synthèse : suivi des lettres de mission</t>
  </si>
  <si>
    <t>- Est présentée dans cette partie une synthèse du nombre de lettres de mission envoyées et l'état d'avancement (accord, refus, etc.)</t>
  </si>
  <si>
    <t>Gérer les alertes</t>
  </si>
  <si>
    <t>Il est possible ici de paramétrer les délais à partir desquels vous souhaitez mettre une alerte en couleur dès lors qu'un nombre de jours est dépassé entre la date du jour et la date d'envoi de la lettre de mission</t>
  </si>
  <si>
    <t>Mail</t>
  </si>
  <si>
    <t>Une feuille "exemple" est également fournie.</t>
  </si>
  <si>
    <t>- en sélectionnant "Accord" : la cellule contenant le nom du client devient bleue pour identifier les réponses positives</t>
  </si>
  <si>
    <t>- en sélectionnant "Refus" : la cellule contenant le nom du client devient rouge pour identifier les réponses négatives</t>
  </si>
  <si>
    <t>- en sélectionnant "Le client réfléchit" : la cellule contenant le nom du client devient neutre pour identifier les réponses en attente</t>
  </si>
  <si>
    <t>- en sélectionnant "Sans réponse" : les cellules de la ligne deviennent grisées pour identifier les lettres de mission restées sans réponse</t>
  </si>
  <si>
    <t>réponse donnée</t>
  </si>
  <si>
    <t>N° rép</t>
  </si>
  <si>
    <t xml:space="preserve">Date du jour : </t>
  </si>
  <si>
    <t>Sans réponse / Aucune suite donnée</t>
  </si>
  <si>
    <t>En attente / Le client réfléchit</t>
  </si>
  <si>
    <t>Attention ! Pour ajouter des lignes, le plus simple consiste, à partir de la dernière ligne déjà préparée du tableau (ligne 45) :
- désactiver la protection
- Sélectionner la ligne complète puis la copier (CTRL+C)
- Sans bouger le curseur, faire un clic-droit de la souris puis sélectionner "insérer les cellules copiées"</t>
  </si>
  <si>
    <t>FBI</t>
  </si>
  <si>
    <t>TPA</t>
  </si>
  <si>
    <t>LG</t>
  </si>
  <si>
    <t>MS</t>
  </si>
  <si>
    <t>DN</t>
  </si>
  <si>
    <t>Compta</t>
  </si>
  <si>
    <t>Social</t>
  </si>
  <si>
    <t>Juridique</t>
  </si>
  <si>
    <t>Conseil</t>
  </si>
  <si>
    <t>…</t>
  </si>
  <si>
    <t>AAA</t>
  </si>
  <si>
    <t>Mr A</t>
  </si>
  <si>
    <t>LM2</t>
  </si>
  <si>
    <t>BBB</t>
  </si>
  <si>
    <t>Mr B</t>
  </si>
  <si>
    <t>CCC</t>
  </si>
  <si>
    <t>Mr C</t>
  </si>
  <si>
    <t>DDD</t>
  </si>
  <si>
    <t>Mr 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</si>
</sst>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_-* #,##0\ _€_-;\-* #,##0\ _€_-;_-* &quot;-&quot;??\ _€_-;_-@_-"/>
  </numFmts>
  <fonts count="28" x14ac:knownFonts="1">
    <font>
      <sz val="11"/>
      <color theme="1"/>
      <name val="Calibri"/>
      <family val="2"/>
      <scheme val="minor"/>
    </font>
    <font>
      <sz val="11"/>
      <color theme="0"/>
      <name val="Calibri"/>
      <family val="2"/>
      <scheme val="minor"/>
    </font>
    <font>
      <b/>
      <u/>
      <sz val="11"/>
      <color theme="3"/>
      <name val="Calibri"/>
      <family val="2"/>
      <scheme val="minor"/>
    </font>
    <font>
      <b/>
      <sz val="14"/>
      <color theme="5"/>
      <name val="Calibri"/>
      <family val="2"/>
      <scheme val="major"/>
    </font>
    <font>
      <b/>
      <sz val="11"/>
      <color theme="0"/>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u/>
      <sz val="10"/>
      <color theme="1"/>
      <name val="Calibri"/>
      <family val="2"/>
      <scheme val="minor"/>
    </font>
    <font>
      <b/>
      <u/>
      <sz val="10"/>
      <color theme="4"/>
      <name val="Calibri"/>
      <family val="2"/>
      <scheme val="minor"/>
    </font>
    <font>
      <i/>
      <sz val="11"/>
      <color theme="2"/>
      <name val="Calibri"/>
      <family val="2"/>
      <scheme val="minor"/>
    </font>
    <font>
      <sz val="11"/>
      <color theme="1" tint="0.34998626667073579"/>
      <name val="Calibri"/>
      <family val="2"/>
      <scheme val="minor"/>
    </font>
    <font>
      <sz val="11"/>
      <color theme="2" tint="-0.249977111117893"/>
      <name val="Calibri"/>
      <family val="2"/>
      <scheme val="minor"/>
    </font>
    <font>
      <b/>
      <sz val="9"/>
      <color theme="4"/>
      <name val="Calibri"/>
      <family val="2"/>
      <scheme val="minor"/>
    </font>
    <font>
      <b/>
      <sz val="11"/>
      <color theme="4"/>
      <name val="Calibri"/>
      <family val="2"/>
      <scheme val="minor"/>
    </font>
    <font>
      <sz val="10"/>
      <name val="Trebuchet MS"/>
      <family val="2"/>
    </font>
    <font>
      <b/>
      <u/>
      <sz val="11"/>
      <color theme="5"/>
      <name val="Calibri"/>
      <family val="2"/>
      <scheme val="minor"/>
    </font>
    <font>
      <i/>
      <sz val="11"/>
      <color theme="2" tint="-0.249977111117893"/>
      <name val="Calibri"/>
      <family val="2"/>
      <scheme val="minor"/>
    </font>
    <font>
      <b/>
      <sz val="11"/>
      <color theme="3"/>
      <name val="Calibri"/>
      <family val="2"/>
      <scheme val="minor"/>
    </font>
    <font>
      <i/>
      <sz val="11"/>
      <color theme="1"/>
      <name val="Calibri"/>
      <family val="2"/>
      <scheme val="minor"/>
    </font>
    <font>
      <b/>
      <i/>
      <sz val="7"/>
      <color theme="0"/>
      <name val="Calibri"/>
      <family val="2"/>
      <scheme val="minor"/>
    </font>
    <font>
      <i/>
      <sz val="10"/>
      <color theme="1"/>
      <name val="Calibri"/>
      <family val="2"/>
      <scheme val="minor"/>
    </font>
    <font>
      <b/>
      <i/>
      <sz val="10"/>
      <color theme="0"/>
      <name val="Calibri"/>
      <family val="2"/>
      <scheme val="minor"/>
    </font>
    <font>
      <b/>
      <i/>
      <u/>
      <sz val="10"/>
      <color theme="1"/>
      <name val="Calibri"/>
      <family val="2"/>
      <scheme val="minor"/>
    </font>
    <font>
      <i/>
      <sz val="7"/>
      <color theme="1"/>
      <name val="Calibri"/>
      <family val="2"/>
      <scheme val="minor"/>
    </font>
    <font>
      <i/>
      <sz val="7"/>
      <name val="Calibri"/>
      <family val="2"/>
      <scheme val="minor"/>
    </font>
  </fonts>
  <fills count="7">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5"/>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hair">
        <color theme="2"/>
      </left>
      <right style="hair">
        <color theme="2"/>
      </right>
      <top style="hair">
        <color theme="2"/>
      </top>
      <bottom style="hair">
        <color theme="2"/>
      </bottom>
      <diagonal/>
    </border>
    <border>
      <left style="thin">
        <color theme="2"/>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hair">
        <color theme="2"/>
      </right>
      <top style="hair">
        <color theme="2"/>
      </top>
      <bottom style="hair">
        <color theme="2"/>
      </bottom>
      <diagonal/>
    </border>
    <border>
      <left style="medium">
        <color theme="2"/>
      </left>
      <right style="thin">
        <color theme="2"/>
      </right>
      <top style="medium">
        <color theme="2"/>
      </top>
      <bottom style="thin">
        <color theme="2"/>
      </bottom>
      <diagonal/>
    </border>
    <border>
      <left style="hair">
        <color theme="2"/>
      </left>
      <right style="medium">
        <color theme="2"/>
      </right>
      <top style="medium">
        <color theme="2"/>
      </top>
      <bottom style="hair">
        <color theme="2"/>
      </bottom>
      <diagonal/>
    </border>
    <border>
      <left style="medium">
        <color theme="2"/>
      </left>
      <right style="hair">
        <color theme="2"/>
      </right>
      <top style="hair">
        <color theme="2"/>
      </top>
      <bottom style="medium">
        <color theme="2"/>
      </bottom>
      <diagonal/>
    </border>
    <border>
      <left style="hair">
        <color theme="2"/>
      </left>
      <right style="medium">
        <color theme="2"/>
      </right>
      <top style="hair">
        <color theme="2"/>
      </top>
      <bottom style="medium">
        <color theme="2"/>
      </bottom>
      <diagonal/>
    </border>
    <border>
      <left style="hair">
        <color theme="2"/>
      </left>
      <right style="medium">
        <color theme="2"/>
      </right>
      <top style="hair">
        <color theme="2"/>
      </top>
      <bottom style="hair">
        <color theme="2"/>
      </bottom>
      <diagonal/>
    </border>
    <border>
      <left style="medium">
        <color theme="2"/>
      </left>
      <right style="hair">
        <color theme="2"/>
      </right>
      <top style="hair">
        <color theme="2"/>
      </top>
      <bottom style="hair">
        <color theme="2"/>
      </bottom>
      <diagonal/>
    </border>
    <border>
      <left/>
      <right style="hair">
        <color theme="2"/>
      </right>
      <top style="hair">
        <color theme="2"/>
      </top>
      <bottom style="medium">
        <color theme="2"/>
      </bottom>
      <diagonal/>
    </border>
    <border>
      <left style="medium">
        <color theme="2"/>
      </left>
      <right/>
      <top style="hair">
        <color theme="2"/>
      </top>
      <bottom style="medium">
        <color theme="2"/>
      </bottom>
      <diagonal/>
    </border>
    <border>
      <left/>
      <right/>
      <top style="hair">
        <color theme="2"/>
      </top>
      <bottom style="medium">
        <color theme="2"/>
      </bottom>
      <diagonal/>
    </border>
    <border>
      <left/>
      <right style="medium">
        <color theme="2"/>
      </right>
      <top style="hair">
        <color theme="2"/>
      </top>
      <bottom style="medium">
        <color theme="2"/>
      </bottom>
      <diagonal/>
    </border>
    <border>
      <left/>
      <right style="hair">
        <color theme="2"/>
      </right>
      <top style="hair">
        <color theme="2"/>
      </top>
      <bottom/>
      <diagonal/>
    </border>
    <border>
      <left/>
      <right style="hair">
        <color theme="2"/>
      </right>
      <top/>
      <bottom/>
      <diagonal/>
    </border>
    <border>
      <left style="hair">
        <color theme="2"/>
      </left>
      <right/>
      <top style="hair">
        <color theme="2"/>
      </top>
      <bottom/>
      <diagonal/>
    </border>
    <border>
      <left/>
      <right/>
      <top style="hair">
        <color theme="2"/>
      </top>
      <bottom/>
      <diagonal/>
    </border>
    <border>
      <left style="hair">
        <color theme="2"/>
      </left>
      <right/>
      <top/>
      <bottom/>
      <diagonal/>
    </border>
    <border>
      <left style="hair">
        <color theme="2"/>
      </left>
      <right/>
      <top/>
      <bottom style="hair">
        <color theme="2"/>
      </bottom>
      <diagonal/>
    </border>
    <border>
      <left/>
      <right/>
      <top/>
      <bottom style="hair">
        <color theme="2"/>
      </bottom>
      <diagonal/>
    </border>
    <border>
      <left/>
      <right style="hair">
        <color theme="2"/>
      </right>
      <top/>
      <bottom style="hair">
        <color theme="2"/>
      </bottom>
      <diagonal/>
    </border>
    <border>
      <left style="medium">
        <color theme="2"/>
      </left>
      <right style="mediumDashed">
        <color theme="2"/>
      </right>
      <top style="hair">
        <color theme="2"/>
      </top>
      <bottom style="hair">
        <color theme="2"/>
      </bottom>
      <diagonal/>
    </border>
    <border>
      <left style="mediumDashed">
        <color theme="2"/>
      </left>
      <right style="mediumDashed">
        <color theme="2"/>
      </right>
      <top style="hair">
        <color theme="2"/>
      </top>
      <bottom style="hair">
        <color theme="2"/>
      </bottom>
      <diagonal/>
    </border>
    <border>
      <left style="mediumDashed">
        <color theme="2"/>
      </left>
      <right style="medium">
        <color theme="2"/>
      </right>
      <top style="hair">
        <color theme="2"/>
      </top>
      <bottom style="hair">
        <color theme="2"/>
      </bottom>
      <diagonal/>
    </border>
    <border>
      <left style="medium">
        <color theme="2"/>
      </left>
      <right/>
      <top style="medium">
        <color theme="2"/>
      </top>
      <bottom style="hair">
        <color theme="2"/>
      </bottom>
      <diagonal/>
    </border>
    <border>
      <left/>
      <right/>
      <top style="medium">
        <color theme="2"/>
      </top>
      <bottom style="hair">
        <color theme="2"/>
      </bottom>
      <diagonal/>
    </border>
    <border>
      <left style="medium">
        <color theme="2"/>
      </left>
      <right style="mediumDashed">
        <color theme="2"/>
      </right>
      <top/>
      <bottom style="hair">
        <color theme="2"/>
      </bottom>
      <diagonal/>
    </border>
    <border>
      <left style="mediumDashed">
        <color theme="2"/>
      </left>
      <right style="mediumDashed">
        <color theme="2"/>
      </right>
      <top/>
      <bottom style="hair">
        <color theme="2"/>
      </bottom>
      <diagonal/>
    </border>
    <border>
      <left style="mediumDashed">
        <color theme="2"/>
      </left>
      <right style="medium">
        <color theme="2"/>
      </right>
      <top/>
      <bottom style="hair">
        <color theme="2"/>
      </bottom>
      <diagonal/>
    </border>
    <border>
      <left style="medium">
        <color theme="2"/>
      </left>
      <right style="mediumDashed">
        <color theme="2"/>
      </right>
      <top style="medium">
        <color theme="2"/>
      </top>
      <bottom style="hair">
        <color theme="2"/>
      </bottom>
      <diagonal/>
    </border>
    <border>
      <left style="mediumDashed">
        <color theme="2"/>
      </left>
      <right style="mediumDashed">
        <color theme="2"/>
      </right>
      <top style="medium">
        <color theme="2"/>
      </top>
      <bottom style="hair">
        <color theme="2"/>
      </bottom>
      <diagonal/>
    </border>
    <border>
      <left style="mediumDashed">
        <color theme="2"/>
      </left>
      <right style="medium">
        <color theme="2"/>
      </right>
      <top style="medium">
        <color theme="2"/>
      </top>
      <bottom style="hair">
        <color theme="2"/>
      </bottom>
      <diagonal/>
    </border>
    <border>
      <left style="medium">
        <color theme="2"/>
      </left>
      <right style="hair">
        <color theme="2"/>
      </right>
      <top style="hair">
        <color theme="2"/>
      </top>
      <bottom style="thin">
        <color theme="2"/>
      </bottom>
      <diagonal/>
    </border>
    <border>
      <left style="hair">
        <color theme="2"/>
      </left>
      <right style="hair">
        <color theme="2"/>
      </right>
      <top style="hair">
        <color theme="2"/>
      </top>
      <bottom style="thin">
        <color theme="2"/>
      </bottom>
      <diagonal/>
    </border>
    <border>
      <left style="hair">
        <color theme="2"/>
      </left>
      <right style="medium">
        <color theme="2"/>
      </right>
      <top style="hair">
        <color theme="2"/>
      </top>
      <bottom style="thin">
        <color theme="2"/>
      </bottom>
      <diagonal/>
    </border>
    <border>
      <left/>
      <right style="mediumDashed">
        <color theme="2"/>
      </right>
      <top style="medium">
        <color theme="2"/>
      </top>
      <bottom style="hair">
        <color theme="2"/>
      </bottom>
      <diagonal/>
    </border>
    <border>
      <left/>
      <right/>
      <top style="hair">
        <color theme="2"/>
      </top>
      <bottom style="hair">
        <color theme="2"/>
      </bottom>
      <diagonal/>
    </border>
    <border>
      <left style="hair">
        <color theme="2"/>
      </left>
      <right/>
      <top style="hair">
        <color theme="2"/>
      </top>
      <bottom style="thin">
        <color theme="2"/>
      </bottom>
      <diagonal/>
    </border>
    <border>
      <left style="mediumDashed">
        <color theme="2"/>
      </left>
      <right/>
      <top style="hair">
        <color theme="2"/>
      </top>
      <bottom style="hair">
        <color theme="2"/>
      </bottom>
      <diagonal/>
    </border>
  </borders>
  <cellStyleXfs count="18">
    <xf numFmtId="0" fontId="0" fillId="0" borderId="0"/>
    <xf numFmtId="0" fontId="3" fillId="0" borderId="0" applyNumberFormat="0" applyFill="0" applyBorder="0" applyAlignment="0" applyProtection="0"/>
    <xf numFmtId="0" fontId="2" fillId="0" borderId="0" applyNumberFormat="0" applyFill="0" applyAlignment="0" applyProtection="0"/>
    <xf numFmtId="0" fontId="4" fillId="3" borderId="2">
      <alignment horizontal="center" vertical="center" wrapText="1"/>
    </xf>
    <xf numFmtId="0" fontId="1" fillId="2" borderId="3" applyBorder="0">
      <alignment horizontal="left"/>
    </xf>
    <xf numFmtId="0" fontId="4" fillId="3" borderId="5">
      <alignment horizontal="center"/>
    </xf>
    <xf numFmtId="0" fontId="4" fillId="3" borderId="6">
      <alignment horizontal="center" vertical="center" wrapText="1"/>
    </xf>
    <xf numFmtId="0" fontId="6" fillId="0" borderId="4">
      <alignment horizontal="left" vertical="center" indent="2"/>
    </xf>
    <xf numFmtId="0" fontId="6" fillId="0" borderId="9">
      <alignment vertical="center"/>
    </xf>
    <xf numFmtId="0" fontId="6" fillId="0" borderId="10">
      <alignment horizontal="left" vertical="center" indent="2"/>
    </xf>
    <xf numFmtId="0" fontId="6" fillId="0" borderId="7">
      <alignment horizontal="left" vertical="center" indent="2"/>
    </xf>
    <xf numFmtId="0" fontId="6" fillId="0" borderId="8">
      <alignment vertical="center"/>
    </xf>
    <xf numFmtId="0" fontId="6" fillId="0" borderId="11">
      <alignment horizontal="left" vertical="center" indent="2"/>
    </xf>
    <xf numFmtId="43" fontId="6" fillId="0" borderId="0" applyFont="0" applyFill="0" applyBorder="0" applyAlignment="0" applyProtection="0"/>
    <xf numFmtId="0" fontId="15" fillId="0" borderId="0" applyNumberFormat="0" applyFill="0" applyProtection="0">
      <alignment horizontal="left" indent="1"/>
    </xf>
    <xf numFmtId="0" fontId="17" fillId="0" borderId="0"/>
    <xf numFmtId="0" fontId="7" fillId="0" borderId="0"/>
    <xf numFmtId="0" fontId="1" fillId="3" borderId="2">
      <alignment horizontal="center" vertical="center" wrapText="1"/>
    </xf>
  </cellStyleXfs>
  <cellXfs count="124">
    <xf numFmtId="0" fontId="0" fillId="0" borderId="0" xfId="0"/>
    <xf numFmtId="0" fontId="0" fillId="0" borderId="0" xfId="0" applyBorder="1"/>
    <xf numFmtId="0" fontId="0" fillId="0" borderId="0" xfId="0" applyFill="1" applyBorder="1"/>
    <xf numFmtId="0" fontId="7" fillId="0" borderId="0" xfId="0" applyFont="1"/>
    <xf numFmtId="0" fontId="8" fillId="0" borderId="0" xfId="0" applyFont="1" applyFill="1" applyBorder="1" applyAlignment="1">
      <alignment horizontal="center"/>
    </xf>
    <xf numFmtId="0" fontId="7" fillId="0" borderId="0" xfId="0" applyFont="1" applyAlignment="1">
      <alignment vertical="center" wrapText="1"/>
    </xf>
    <xf numFmtId="0" fontId="8" fillId="0" borderId="0" xfId="3" applyFont="1" applyFill="1" applyBorder="1" applyAlignment="1">
      <alignment horizontal="center" vertical="center" wrapText="1"/>
    </xf>
    <xf numFmtId="0" fontId="7" fillId="0" borderId="0" xfId="0" applyFont="1" applyBorder="1"/>
    <xf numFmtId="0" fontId="7" fillId="0" borderId="0" xfId="0" applyFont="1" applyBorder="1" applyAlignment="1">
      <alignment horizontal="left" indent="2"/>
    </xf>
    <xf numFmtId="0" fontId="7" fillId="0" borderId="12" xfId="0" applyFont="1" applyBorder="1"/>
    <xf numFmtId="0" fontId="7" fillId="0" borderId="13" xfId="0" applyFont="1" applyBorder="1"/>
    <xf numFmtId="0" fontId="7" fillId="0" borderId="14" xfId="0" applyFont="1" applyBorder="1"/>
    <xf numFmtId="0" fontId="7" fillId="0" borderId="0" xfId="0" applyFont="1" applyFill="1" applyBorder="1" applyAlignment="1">
      <alignment horizontal="left" indent="4"/>
    </xf>
    <xf numFmtId="0" fontId="7" fillId="0" borderId="0"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horizontal="left" vertical="center"/>
    </xf>
    <xf numFmtId="0" fontId="9" fillId="0" borderId="16" xfId="0" applyFont="1" applyBorder="1" applyAlignment="1">
      <alignment horizontal="left" vertical="center"/>
    </xf>
    <xf numFmtId="0" fontId="7" fillId="0" borderId="19" xfId="0" applyFont="1" applyBorder="1" applyAlignment="1">
      <alignment horizontal="left" vertical="center" indent="4"/>
    </xf>
    <xf numFmtId="0" fontId="7" fillId="0" borderId="16" xfId="0" applyFont="1" applyBorder="1" applyAlignment="1">
      <alignment horizontal="left" vertical="center"/>
    </xf>
    <xf numFmtId="0" fontId="7" fillId="0" borderId="20" xfId="0" applyFont="1" applyFill="1" applyBorder="1" applyAlignment="1">
      <alignment horizontal="left" vertical="center" indent="4"/>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9" xfId="0" applyFont="1" applyBorder="1" applyAlignment="1">
      <alignment horizontal="left" vertical="center"/>
    </xf>
    <xf numFmtId="0" fontId="0" fillId="0" borderId="15" xfId="0" applyBorder="1"/>
    <xf numFmtId="0" fontId="0" fillId="0" borderId="19" xfId="0" applyBorder="1"/>
    <xf numFmtId="0" fontId="0" fillId="0" borderId="16" xfId="0" applyBorder="1"/>
    <xf numFmtId="0" fontId="7" fillId="0" borderId="20" xfId="0" applyFont="1" applyBorder="1" applyAlignment="1">
      <alignment horizontal="left" indent="2"/>
    </xf>
    <xf numFmtId="0" fontId="0" fillId="0" borderId="21" xfId="0" applyBorder="1"/>
    <xf numFmtId="0" fontId="0" fillId="0" borderId="22" xfId="0" applyBorder="1"/>
    <xf numFmtId="0" fontId="0" fillId="0" borderId="18" xfId="0" applyBorder="1" applyAlignment="1">
      <alignment horizontal="center"/>
    </xf>
    <xf numFmtId="14" fontId="7" fillId="0" borderId="23" xfId="0" applyNumberFormat="1" applyFont="1" applyBorder="1" applyAlignment="1" applyProtection="1">
      <protection locked="0"/>
    </xf>
    <xf numFmtId="0" fontId="7" fillId="0" borderId="24" xfId="0" applyNumberFormat="1" applyFont="1" applyBorder="1" applyAlignment="1" applyProtection="1">
      <protection locked="0"/>
    </xf>
    <xf numFmtId="14" fontId="7" fillId="0" borderId="24" xfId="0" applyNumberFormat="1" applyFont="1" applyBorder="1" applyAlignment="1" applyProtection="1">
      <protection locked="0"/>
    </xf>
    <xf numFmtId="14" fontId="7" fillId="0" borderId="25" xfId="0" applyNumberFormat="1" applyFont="1" applyBorder="1" applyAlignment="1" applyProtection="1">
      <protection locked="0"/>
    </xf>
    <xf numFmtId="0" fontId="7" fillId="0" borderId="23" xfId="0" applyNumberFormat="1" applyFont="1" applyBorder="1" applyAlignment="1" applyProtection="1">
      <protection locked="0"/>
    </xf>
    <xf numFmtId="164" fontId="7" fillId="0" borderId="25" xfId="13" applyNumberFormat="1" applyFont="1" applyBorder="1" applyAlignment="1" applyProtection="1">
      <protection locked="0"/>
    </xf>
    <xf numFmtId="0" fontId="7" fillId="0" borderId="25" xfId="0" applyNumberFormat="1" applyFont="1" applyBorder="1" applyAlignment="1" applyProtection="1">
      <protection locked="0"/>
    </xf>
    <xf numFmtId="14" fontId="7" fillId="0" borderId="28" xfId="0" applyNumberFormat="1" applyFont="1" applyBorder="1" applyAlignment="1" applyProtection="1">
      <protection locked="0"/>
    </xf>
    <xf numFmtId="0" fontId="7" fillId="0" borderId="29" xfId="0" applyNumberFormat="1" applyFont="1" applyBorder="1" applyAlignment="1" applyProtection="1">
      <protection locked="0"/>
    </xf>
    <xf numFmtId="14" fontId="7" fillId="0" borderId="29" xfId="0" applyNumberFormat="1" applyFont="1" applyBorder="1" applyAlignment="1" applyProtection="1">
      <protection locked="0"/>
    </xf>
    <xf numFmtId="14" fontId="7" fillId="0" borderId="30" xfId="0" applyNumberFormat="1" applyFont="1" applyBorder="1" applyAlignment="1" applyProtection="1">
      <protection locked="0"/>
    </xf>
    <xf numFmtId="164" fontId="7" fillId="0" borderId="30" xfId="13" applyNumberFormat="1" applyFont="1" applyBorder="1" applyAlignment="1" applyProtection="1">
      <protection locked="0"/>
    </xf>
    <xf numFmtId="0" fontId="8" fillId="3" borderId="35" xfId="3" applyFont="1" applyBorder="1">
      <alignment horizontal="center" vertical="center" wrapText="1"/>
    </xf>
    <xf numFmtId="0" fontId="8" fillId="3" borderId="35" xfId="3" applyFont="1" applyBorder="1" applyAlignment="1">
      <alignment horizontal="center" vertical="center" wrapText="1"/>
    </xf>
    <xf numFmtId="0" fontId="8" fillId="3" borderId="36" xfId="3" applyFont="1" applyBorder="1">
      <alignment horizontal="center" vertical="center" wrapText="1"/>
    </xf>
    <xf numFmtId="0" fontId="8" fillId="3" borderId="34" xfId="3" applyFont="1" applyBorder="1" applyAlignment="1">
      <alignment horizontal="center" vertical="center" wrapText="1"/>
    </xf>
    <xf numFmtId="0" fontId="8" fillId="3" borderId="36" xfId="3" applyFont="1" applyBorder="1" applyAlignment="1">
      <alignment horizontal="center" vertical="center" wrapText="1"/>
    </xf>
    <xf numFmtId="0" fontId="8" fillId="3" borderId="36" xfId="0" applyFont="1" applyFill="1" applyBorder="1" applyAlignment="1">
      <alignment horizontal="center" vertical="center" wrapText="1"/>
    </xf>
    <xf numFmtId="0" fontId="12" fillId="0" borderId="0" xfId="0" applyFont="1" applyAlignment="1"/>
    <xf numFmtId="0" fontId="2" fillId="0" borderId="0" xfId="2"/>
    <xf numFmtId="0" fontId="13" fillId="5" borderId="0" xfId="0" applyFont="1" applyFill="1" applyProtection="1"/>
    <xf numFmtId="0" fontId="14" fillId="5" borderId="0" xfId="0" applyFont="1" applyFill="1" applyAlignment="1" applyProtection="1">
      <alignment horizontal="left" indent="2"/>
    </xf>
    <xf numFmtId="0" fontId="14" fillId="5" borderId="0" xfId="0" applyFont="1" applyFill="1" applyAlignment="1" applyProtection="1">
      <alignment wrapText="1"/>
    </xf>
    <xf numFmtId="0" fontId="13" fillId="5" borderId="0" xfId="0" applyFont="1" applyFill="1" applyAlignment="1" applyProtection="1">
      <alignment wrapText="1"/>
    </xf>
    <xf numFmtId="0" fontId="14" fillId="5" borderId="0" xfId="0" quotePrefix="1" applyFont="1" applyFill="1" applyAlignment="1">
      <alignment horizontal="left" vertical="center"/>
    </xf>
    <xf numFmtId="0" fontId="13" fillId="5" borderId="0" xfId="0" applyFont="1" applyFill="1" applyAlignment="1">
      <alignment horizontal="left" vertical="center" wrapText="1"/>
    </xf>
    <xf numFmtId="0" fontId="13" fillId="5" borderId="0" xfId="0" applyFont="1" applyFill="1" applyAlignment="1">
      <alignment vertical="center" wrapText="1"/>
    </xf>
    <xf numFmtId="0" fontId="13" fillId="5" borderId="0" xfId="0" quotePrefix="1" applyFont="1" applyFill="1" applyAlignment="1">
      <alignment horizontal="left" vertical="center"/>
    </xf>
    <xf numFmtId="0" fontId="16" fillId="5" borderId="0" xfId="14" applyFont="1" applyFill="1" applyProtection="1">
      <alignment horizontal="left" indent="1"/>
    </xf>
    <xf numFmtId="0" fontId="0" fillId="0" borderId="0" xfId="0" applyAlignment="1">
      <alignment horizontal="left" indent="3"/>
    </xf>
    <xf numFmtId="0" fontId="14" fillId="0" borderId="0" xfId="0" quotePrefix="1" applyFont="1" applyAlignment="1">
      <alignment horizontal="left" wrapText="1" indent="5"/>
    </xf>
    <xf numFmtId="0" fontId="0" fillId="0" borderId="38" xfId="0" applyBorder="1"/>
    <xf numFmtId="0" fontId="14" fillId="5" borderId="0" xfId="0" quotePrefix="1" applyFont="1" applyFill="1" applyAlignment="1">
      <alignment horizontal="left" vertical="center" wrapText="1" indent="9"/>
    </xf>
    <xf numFmtId="0" fontId="5" fillId="0" borderId="0" xfId="0" applyFont="1" applyAlignment="1">
      <alignment vertical="center" wrapText="1"/>
    </xf>
    <xf numFmtId="0" fontId="7" fillId="0" borderId="0" xfId="0" applyFont="1" applyFill="1" applyBorder="1"/>
    <xf numFmtId="0" fontId="9" fillId="0" borderId="0" xfId="0" applyFont="1"/>
    <xf numFmtId="0" fontId="7" fillId="4" borderId="0" xfId="0" applyFont="1" applyFill="1"/>
    <xf numFmtId="0" fontId="9" fillId="0" borderId="0" xfId="0" applyFont="1" applyAlignment="1">
      <alignment vertical="center" wrapText="1"/>
    </xf>
    <xf numFmtId="0" fontId="7" fillId="0" borderId="29" xfId="0" applyFont="1" applyBorder="1" applyAlignment="1" applyProtection="1">
      <protection locked="0"/>
    </xf>
    <xf numFmtId="0" fontId="14" fillId="5" borderId="0" xfId="0" quotePrefix="1" applyFont="1" applyFill="1" applyAlignment="1">
      <alignment horizontal="left" vertical="center" wrapText="1" indent="9"/>
    </xf>
    <xf numFmtId="0" fontId="2" fillId="0" borderId="0" xfId="2" applyAlignment="1">
      <alignment horizontal="left" vertical="center"/>
    </xf>
    <xf numFmtId="0" fontId="0" fillId="4" borderId="1" xfId="0" applyFill="1" applyBorder="1" applyAlignment="1">
      <alignment horizontal="center" vertical="center" wrapText="1"/>
    </xf>
    <xf numFmtId="0" fontId="0" fillId="6" borderId="1" xfId="0" applyFill="1" applyBorder="1" applyAlignment="1">
      <alignment horizontal="center"/>
    </xf>
    <xf numFmtId="0" fontId="7" fillId="0" borderId="16" xfId="0" applyFont="1" applyBorder="1" applyAlignment="1">
      <alignment horizontal="left" indent="1"/>
    </xf>
    <xf numFmtId="0" fontId="7" fillId="0" borderId="16" xfId="0" applyFont="1" applyBorder="1"/>
    <xf numFmtId="0" fontId="19" fillId="5" borderId="0" xfId="0" applyFont="1" applyFill="1" applyAlignment="1">
      <alignment horizontal="left" vertical="center" indent="2"/>
    </xf>
    <xf numFmtId="0" fontId="14" fillId="5" borderId="0" xfId="0" quotePrefix="1" applyFont="1" applyFill="1" applyAlignment="1">
      <alignment horizontal="left" vertical="center" wrapText="1" indent="9"/>
    </xf>
    <xf numFmtId="0" fontId="14" fillId="5" borderId="0" xfId="0" quotePrefix="1" applyFont="1" applyFill="1" applyAlignment="1">
      <alignment horizontal="left" vertical="center" wrapText="1" indent="3"/>
    </xf>
    <xf numFmtId="0" fontId="14" fillId="0" borderId="0" xfId="0" quotePrefix="1" applyFont="1" applyAlignment="1">
      <alignment horizontal="left" vertical="center" wrapText="1" indent="3"/>
    </xf>
    <xf numFmtId="0" fontId="18" fillId="5" borderId="0" xfId="0" quotePrefix="1" applyFont="1" applyFill="1" applyAlignment="1">
      <alignment horizontal="left" vertical="center" wrapText="1" indent="5"/>
    </xf>
    <xf numFmtId="0" fontId="14" fillId="5" borderId="0" xfId="0" quotePrefix="1" applyFont="1" applyFill="1" applyAlignment="1">
      <alignment horizontal="left" vertical="center" wrapText="1" indent="7"/>
    </xf>
    <xf numFmtId="0" fontId="3" fillId="0" borderId="0" xfId="1" applyAlignment="1">
      <alignment horizontal="center" vertical="center" wrapText="1"/>
    </xf>
    <xf numFmtId="0" fontId="12" fillId="0" borderId="0" xfId="0" applyFont="1" applyAlignment="1">
      <alignment horizontal="center"/>
    </xf>
    <xf numFmtId="0" fontId="14" fillId="5" borderId="0" xfId="0" applyFont="1" applyFill="1" applyAlignment="1">
      <alignment horizontal="left" vertical="center" wrapText="1"/>
    </xf>
    <xf numFmtId="0" fontId="14" fillId="5" borderId="0" xfId="0" applyFont="1" applyFill="1" applyAlignment="1" applyProtection="1">
      <alignment horizontal="left" wrapText="1" indent="2"/>
    </xf>
    <xf numFmtId="0" fontId="7" fillId="4" borderId="0" xfId="0" applyFont="1" applyFill="1" applyAlignment="1">
      <alignment horizontal="left"/>
    </xf>
    <xf numFmtId="0" fontId="9" fillId="0" borderId="0" xfId="0" applyFont="1" applyAlignment="1">
      <alignment horizontal="center"/>
    </xf>
    <xf numFmtId="0" fontId="3" fillId="0" borderId="0" xfId="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3" borderId="37" xfId="0" applyFont="1" applyFill="1" applyBorder="1" applyAlignment="1">
      <alignment horizont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xf>
    <xf numFmtId="0" fontId="11" fillId="0" borderId="18" xfId="0" applyFont="1" applyBorder="1" applyAlignment="1">
      <alignment horizontal="center"/>
    </xf>
    <xf numFmtId="0" fontId="7" fillId="0" borderId="19" xfId="0" applyFont="1" applyBorder="1" applyAlignment="1">
      <alignment horizontal="center" vertical="center"/>
    </xf>
    <xf numFmtId="0" fontId="7" fillId="0" borderId="19"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16" xfId="0" applyFont="1" applyBorder="1" applyAlignment="1">
      <alignment horizontal="left" vertical="center" wrapText="1" indent="1"/>
    </xf>
    <xf numFmtId="0" fontId="9" fillId="0" borderId="0" xfId="0" applyFont="1" applyAlignment="1">
      <alignment horizontal="center" vertical="center" wrapText="1"/>
    </xf>
    <xf numFmtId="0" fontId="21" fillId="0" borderId="0" xfId="0" applyFont="1"/>
    <xf numFmtId="0" fontId="22" fillId="3" borderId="39" xfId="3" applyFont="1" applyBorder="1" applyAlignment="1">
      <alignment horizontal="center" vertical="center" wrapText="1"/>
    </xf>
    <xf numFmtId="0" fontId="23" fillId="0" borderId="13" xfId="0" applyFont="1" applyBorder="1"/>
    <xf numFmtId="0" fontId="21" fillId="0" borderId="0" xfId="0" applyFont="1" applyBorder="1"/>
    <xf numFmtId="0" fontId="24" fillId="3" borderId="35" xfId="3" applyFont="1" applyBorder="1">
      <alignment horizontal="center" vertical="center" wrapText="1"/>
    </xf>
    <xf numFmtId="165" fontId="23" fillId="0" borderId="29" xfId="0" applyNumberFormat="1" applyFont="1" applyBorder="1" applyAlignment="1"/>
    <xf numFmtId="0" fontId="25" fillId="0" borderId="0" xfId="0" applyFont="1" applyBorder="1" applyAlignment="1">
      <alignment horizontal="left" vertical="center"/>
    </xf>
    <xf numFmtId="0" fontId="23" fillId="0" borderId="0" xfId="0" applyFont="1" applyBorder="1" applyAlignment="1">
      <alignment horizontal="left" vertical="center"/>
    </xf>
    <xf numFmtId="0" fontId="23" fillId="0" borderId="21" xfId="0" applyFont="1" applyFill="1" applyBorder="1" applyAlignment="1">
      <alignment horizontal="left" vertical="center"/>
    </xf>
    <xf numFmtId="0" fontId="23" fillId="0" borderId="0" xfId="0" applyFont="1" applyFill="1" applyBorder="1" applyAlignment="1">
      <alignment horizontal="left" indent="4"/>
    </xf>
    <xf numFmtId="0" fontId="26" fillId="0" borderId="0" xfId="0" applyFont="1" applyAlignment="1">
      <alignment horizontal="center"/>
    </xf>
    <xf numFmtId="0" fontId="26" fillId="0" borderId="13" xfId="0" applyFont="1" applyBorder="1" applyAlignment="1">
      <alignment horizontal="center"/>
    </xf>
    <xf numFmtId="0" fontId="26" fillId="0" borderId="0" xfId="0" applyFont="1" applyBorder="1" applyAlignment="1">
      <alignment horizontal="center"/>
    </xf>
    <xf numFmtId="15" fontId="21" fillId="0" borderId="0" xfId="0" applyNumberFormat="1" applyFont="1"/>
    <xf numFmtId="0" fontId="20" fillId="0" borderId="0" xfId="0" quotePrefix="1" applyFont="1" applyAlignment="1">
      <alignment horizontal="left" vertical="center" wrapText="1" indent="3"/>
    </xf>
    <xf numFmtId="0" fontId="27" fillId="0" borderId="40" xfId="0" applyNumberFormat="1" applyFont="1" applyBorder="1" applyAlignment="1" applyProtection="1">
      <alignment horizontal="center"/>
    </xf>
    <xf numFmtId="0" fontId="0" fillId="0" borderId="0" xfId="0" applyProtection="1">
      <protection locked="0"/>
    </xf>
    <xf numFmtId="0" fontId="7" fillId="0" borderId="0" xfId="0" applyFont="1" applyProtection="1">
      <protection locked="0"/>
    </xf>
    <xf numFmtId="0" fontId="7" fillId="0" borderId="0" xfId="0" applyFont="1" applyAlignment="1" applyProtection="1">
      <alignment vertical="center" wrapText="1"/>
      <protection locked="0"/>
    </xf>
  </cellXfs>
  <cellStyles count="18">
    <cellStyle name="ligne sous theme dans tableau" xfId="4"/>
    <cellStyle name="Milliers" xfId="13" builtinId="3"/>
    <cellStyle name="Normal" xfId="0" builtinId="0"/>
    <cellStyle name="Normal 2" xfId="15"/>
    <cellStyle name="Normal 3" xfId="16"/>
    <cellStyle name="Tableau colonne en-tête" xfId="17"/>
    <cellStyle name="Tableau-cellule" xfId="7"/>
    <cellStyle name="Tableau-cellule-bas" xfId="12"/>
    <cellStyle name="Tableau-cellule-bas-droite" xfId="11"/>
    <cellStyle name="Tableau-cellule-bas-gauche" xfId="10"/>
    <cellStyle name="Tableau-cellule-droite" xfId="8"/>
    <cellStyle name="Tableau-cellule-gauche" xfId="9"/>
    <cellStyle name="Tableau-en-tete" xfId="3"/>
    <cellStyle name="Tableau-en-tete-droite" xfId="6"/>
    <cellStyle name="Tableau-en-tete-gauche" xfId="5"/>
    <cellStyle name="Titre" xfId="1" builtinId="15" customBuiltin="1"/>
    <cellStyle name="Titre 1" xfId="2" builtinId="16" customBuiltin="1"/>
    <cellStyle name="Titre 2 2" xfId="14"/>
  </cellStyles>
  <dxfs count="91">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ill>
        <patternFill>
          <bgColor theme="5"/>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ont>
        <b/>
        <i val="0"/>
        <color theme="0"/>
      </font>
      <fill>
        <patternFill>
          <bgColor theme="4"/>
        </patternFill>
      </fill>
    </dxf>
    <dxf>
      <fill>
        <patternFill>
          <bgColor theme="3"/>
        </patternFill>
      </fill>
    </dxf>
    <dxf>
      <fill>
        <patternFill>
          <bgColor theme="5"/>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ill>
        <patternFill>
          <bgColor rgb="FF00B050"/>
        </patternFill>
      </fill>
    </dxf>
    <dxf>
      <fill>
        <patternFill>
          <bgColor rgb="FFC00000"/>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ill>
        <patternFill>
          <bgColor theme="5"/>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val="0"/>
        <i/>
        <strike/>
      </font>
      <fill>
        <patternFill>
          <bgColor theme="2" tint="0.59996337778862885"/>
        </patternFill>
      </fill>
    </dxf>
    <dxf>
      <font>
        <b/>
        <i val="0"/>
        <color theme="0"/>
      </font>
      <fill>
        <patternFill>
          <bgColor theme="4"/>
        </patternFill>
      </fill>
    </dxf>
    <dxf>
      <fill>
        <patternFill>
          <bgColor theme="3"/>
        </patternFill>
      </fill>
    </dxf>
    <dxf>
      <fill>
        <patternFill>
          <bgColor theme="5"/>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val="0"/>
        <i/>
        <strike/>
      </font>
      <fill>
        <patternFill>
          <bgColor theme="2" tint="0.59996337778862885"/>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ont>
        <b/>
        <i val="0"/>
        <color theme="0"/>
      </font>
      <fill>
        <patternFill>
          <bgColor theme="4"/>
        </patternFill>
      </fill>
    </dxf>
    <dxf>
      <fill>
        <patternFill>
          <bgColor theme="3"/>
        </patternFill>
      </fill>
    </dxf>
    <dxf>
      <fill>
        <patternFill>
          <bgColor rgb="FF00B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RO-CRCC">
  <a:themeElements>
    <a:clrScheme name="CRO-CRCC">
      <a:dk1>
        <a:sysClr val="windowText" lastClr="000000"/>
      </a:dk1>
      <a:lt1>
        <a:sysClr val="window" lastClr="FFFFFF"/>
      </a:lt1>
      <a:dk2>
        <a:srgbClr val="DC291E"/>
      </a:dk2>
      <a:lt2>
        <a:srgbClr val="8F9092"/>
      </a:lt2>
      <a:accent1>
        <a:srgbClr val="376E9B"/>
      </a:accent1>
      <a:accent2>
        <a:srgbClr val="FFC000"/>
      </a:accent2>
      <a:accent3>
        <a:srgbClr val="8F9092"/>
      </a:accent3>
      <a:accent4>
        <a:srgbClr val="8064A2"/>
      </a:accent4>
      <a:accent5>
        <a:srgbClr val="4BACC6"/>
      </a:accent5>
      <a:accent6>
        <a:srgbClr val="F79646"/>
      </a:accent6>
      <a:hlink>
        <a:srgbClr val="0000FF"/>
      </a:hlink>
      <a:folHlink>
        <a:srgbClr val="800080"/>
      </a:folHlink>
    </a:clrScheme>
    <a:fontScheme name="CRO-CRCC">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showRowColHeaders="0" tabSelected="1" topLeftCell="A35" zoomScaleNormal="100" workbookViewId="0">
      <selection activeCell="B44" sqref="B44"/>
    </sheetView>
  </sheetViews>
  <sheetFormatPr baseColWidth="10" defaultColWidth="0" defaultRowHeight="15" zeroHeight="1" x14ac:dyDescent="0.25"/>
  <cols>
    <col min="1" max="1" width="15.7109375" customWidth="1"/>
    <col min="2" max="6" width="11.42578125" customWidth="1"/>
    <col min="7" max="7" width="10.7109375" customWidth="1"/>
    <col min="8" max="8" width="11.42578125" customWidth="1"/>
    <col min="9" max="9" width="3.140625" customWidth="1"/>
    <col min="10" max="16384" width="11.42578125" hidden="1"/>
  </cols>
  <sheetData>
    <row r="1" spans="1:8" x14ac:dyDescent="0.25"/>
    <row r="2" spans="1:8" x14ac:dyDescent="0.25"/>
    <row r="3" spans="1:8" ht="18.75" customHeight="1" x14ac:dyDescent="0.25">
      <c r="A3" s="82" t="s">
        <v>0</v>
      </c>
      <c r="B3" s="82"/>
      <c r="C3" s="82"/>
      <c r="D3" s="82"/>
      <c r="E3" s="82"/>
      <c r="F3" s="82"/>
      <c r="G3" s="82"/>
      <c r="H3" s="82"/>
    </row>
    <row r="4" spans="1:8" x14ac:dyDescent="0.25"/>
    <row r="5" spans="1:8" x14ac:dyDescent="0.25">
      <c r="B5" s="83" t="s">
        <v>31</v>
      </c>
      <c r="C5" s="83"/>
      <c r="D5" s="83"/>
      <c r="E5" s="83"/>
      <c r="F5" s="83"/>
      <c r="G5" s="49"/>
      <c r="H5" s="49"/>
    </row>
    <row r="6" spans="1:8" x14ac:dyDescent="0.25"/>
    <row r="7" spans="1:8" x14ac:dyDescent="0.25">
      <c r="B7" s="50" t="s">
        <v>32</v>
      </c>
      <c r="C7" s="51"/>
      <c r="D7" s="51"/>
      <c r="E7" s="51"/>
      <c r="F7" s="51"/>
    </row>
    <row r="8" spans="1:8" x14ac:dyDescent="0.25">
      <c r="B8" s="84" t="s">
        <v>37</v>
      </c>
      <c r="C8" s="84"/>
      <c r="D8" s="84"/>
      <c r="E8" s="84"/>
      <c r="F8" s="84"/>
      <c r="G8" s="84"/>
      <c r="H8" s="84"/>
    </row>
    <row r="9" spans="1:8" x14ac:dyDescent="0.25"/>
    <row r="10" spans="1:8" x14ac:dyDescent="0.25">
      <c r="B10" s="50" t="s">
        <v>33</v>
      </c>
      <c r="C10" s="51"/>
      <c r="D10" s="51"/>
      <c r="E10" s="51"/>
      <c r="F10" s="51"/>
    </row>
    <row r="11" spans="1:8" x14ac:dyDescent="0.25">
      <c r="B11" s="52" t="s">
        <v>38</v>
      </c>
      <c r="C11" s="53"/>
      <c r="D11" s="54"/>
      <c r="E11" s="54"/>
      <c r="F11" s="54"/>
    </row>
    <row r="12" spans="1:8" ht="15" customHeight="1" x14ac:dyDescent="0.25">
      <c r="B12" s="76" t="s">
        <v>58</v>
      </c>
      <c r="C12" s="55"/>
      <c r="D12" s="56"/>
      <c r="E12" s="56"/>
      <c r="F12" s="56"/>
      <c r="G12" s="57"/>
      <c r="H12" s="57"/>
    </row>
    <row r="13" spans="1:8" ht="32.25" customHeight="1" x14ac:dyDescent="0.25">
      <c r="B13" s="85" t="s">
        <v>34</v>
      </c>
      <c r="C13" s="85"/>
      <c r="D13" s="85"/>
      <c r="E13" s="85"/>
      <c r="F13" s="85"/>
      <c r="G13" s="85"/>
      <c r="H13" s="85"/>
    </row>
    <row r="14" spans="1:8" ht="15" customHeight="1" x14ac:dyDescent="0.25">
      <c r="B14" s="56"/>
      <c r="C14" s="58"/>
      <c r="D14" s="56"/>
      <c r="E14" s="56"/>
      <c r="F14" s="56"/>
      <c r="G14" s="57"/>
      <c r="H14" s="57"/>
    </row>
    <row r="15" spans="1:8" x14ac:dyDescent="0.25">
      <c r="B15" s="59" t="s">
        <v>39</v>
      </c>
      <c r="C15" s="54"/>
      <c r="D15" s="54"/>
      <c r="E15" s="54"/>
      <c r="F15" s="54"/>
    </row>
    <row r="16" spans="1:8" ht="34.5" customHeight="1" x14ac:dyDescent="0.25">
      <c r="B16" s="78" t="s">
        <v>40</v>
      </c>
      <c r="C16" s="78"/>
      <c r="D16" s="78"/>
      <c r="E16" s="78"/>
      <c r="F16" s="78"/>
      <c r="G16" s="78"/>
      <c r="H16" s="78"/>
    </row>
    <row r="17" spans="2:8" x14ac:dyDescent="0.25">
      <c r="B17" s="80" t="s">
        <v>47</v>
      </c>
      <c r="C17" s="80"/>
      <c r="D17" s="80"/>
      <c r="E17" s="80"/>
      <c r="F17" s="80"/>
      <c r="G17" s="80"/>
      <c r="H17" s="80"/>
    </row>
    <row r="18" spans="2:8" ht="33" customHeight="1" x14ac:dyDescent="0.25">
      <c r="B18" s="81" t="s">
        <v>42</v>
      </c>
      <c r="C18" s="81"/>
      <c r="D18" s="81"/>
      <c r="E18" s="81"/>
      <c r="F18" s="81"/>
      <c r="G18" s="81"/>
      <c r="H18" s="81"/>
    </row>
    <row r="19" spans="2:8" ht="28.5" customHeight="1" x14ac:dyDescent="0.25">
      <c r="B19" s="77" t="s">
        <v>43</v>
      </c>
      <c r="C19" s="77"/>
      <c r="D19" s="77"/>
      <c r="E19" s="77"/>
      <c r="F19" s="77"/>
      <c r="G19" s="77"/>
      <c r="H19" s="77"/>
    </row>
    <row r="20" spans="2:8" ht="9.9499999999999993" customHeight="1" x14ac:dyDescent="0.25">
      <c r="B20" s="63"/>
      <c r="C20" s="63"/>
      <c r="D20" s="63"/>
      <c r="E20" s="63"/>
      <c r="F20" s="63"/>
      <c r="G20" s="63"/>
      <c r="H20" s="63"/>
    </row>
    <row r="21" spans="2:8" ht="43.5" customHeight="1" x14ac:dyDescent="0.25">
      <c r="B21" s="81" t="s">
        <v>46</v>
      </c>
      <c r="C21" s="81"/>
      <c r="D21" s="81"/>
      <c r="E21" s="81"/>
      <c r="F21" s="81"/>
      <c r="G21" s="81"/>
      <c r="H21" s="81"/>
    </row>
    <row r="22" spans="2:8" ht="9.9499999999999993" customHeight="1" x14ac:dyDescent="0.25">
      <c r="B22" s="63"/>
      <c r="C22" s="63"/>
      <c r="D22" s="63"/>
      <c r="E22" s="63"/>
      <c r="F22" s="63"/>
      <c r="G22" s="63"/>
      <c r="H22" s="63"/>
    </row>
    <row r="23" spans="2:8" x14ac:dyDescent="0.25">
      <c r="B23" s="80" t="s">
        <v>48</v>
      </c>
      <c r="C23" s="80"/>
      <c r="D23" s="80"/>
      <c r="E23" s="80"/>
      <c r="F23" s="80"/>
      <c r="G23" s="80"/>
      <c r="H23" s="80"/>
    </row>
    <row r="24" spans="2:8" ht="9.9499999999999993" customHeight="1" x14ac:dyDescent="0.25">
      <c r="B24" s="63"/>
      <c r="C24" s="63"/>
      <c r="D24" s="63"/>
      <c r="E24" s="63"/>
      <c r="F24" s="63"/>
      <c r="G24" s="63"/>
      <c r="H24" s="63"/>
    </row>
    <row r="25" spans="2:8" ht="43.5" customHeight="1" x14ac:dyDescent="0.25">
      <c r="B25" s="81" t="s">
        <v>49</v>
      </c>
      <c r="C25" s="81"/>
      <c r="D25" s="81"/>
      <c r="E25" s="81"/>
      <c r="F25" s="81"/>
      <c r="G25" s="81"/>
      <c r="H25" s="81"/>
    </row>
    <row r="26" spans="2:8" ht="9.9499999999999993" customHeight="1" x14ac:dyDescent="0.25">
      <c r="B26" s="63"/>
      <c r="C26" s="63"/>
      <c r="D26" s="63"/>
      <c r="E26" s="63"/>
      <c r="F26" s="63"/>
      <c r="G26" s="63"/>
      <c r="H26" s="63"/>
    </row>
    <row r="27" spans="2:8" x14ac:dyDescent="0.25">
      <c r="B27" s="80" t="s">
        <v>50</v>
      </c>
      <c r="C27" s="80"/>
      <c r="D27" s="80"/>
      <c r="E27" s="80"/>
      <c r="F27" s="80"/>
      <c r="G27" s="80"/>
      <c r="H27" s="80"/>
    </row>
    <row r="28" spans="2:8" ht="9.9499999999999993" customHeight="1" x14ac:dyDescent="0.25">
      <c r="B28" s="63"/>
      <c r="C28" s="63"/>
      <c r="D28" s="63"/>
      <c r="E28" s="63"/>
      <c r="F28" s="63"/>
      <c r="G28" s="63"/>
      <c r="H28" s="63"/>
    </row>
    <row r="29" spans="2:8" x14ac:dyDescent="0.25">
      <c r="B29" s="81" t="s">
        <v>51</v>
      </c>
      <c r="C29" s="81"/>
      <c r="D29" s="81"/>
      <c r="E29" s="81"/>
      <c r="F29" s="81"/>
      <c r="G29" s="81"/>
      <c r="H29" s="81"/>
    </row>
    <row r="30" spans="2:8" ht="28.5" customHeight="1" x14ac:dyDescent="0.25">
      <c r="B30" s="77" t="s">
        <v>59</v>
      </c>
      <c r="C30" s="77"/>
      <c r="D30" s="77"/>
      <c r="E30" s="77"/>
      <c r="F30" s="77"/>
      <c r="G30" s="77"/>
      <c r="H30" s="77"/>
    </row>
    <row r="31" spans="2:8" ht="43.5" customHeight="1" x14ac:dyDescent="0.25">
      <c r="B31" s="77" t="s">
        <v>60</v>
      </c>
      <c r="C31" s="77"/>
      <c r="D31" s="77"/>
      <c r="E31" s="77"/>
      <c r="F31" s="77"/>
      <c r="G31" s="77"/>
      <c r="H31" s="77"/>
    </row>
    <row r="32" spans="2:8" ht="43.5" customHeight="1" x14ac:dyDescent="0.25">
      <c r="B32" s="77" t="s">
        <v>61</v>
      </c>
      <c r="C32" s="77"/>
      <c r="D32" s="77"/>
      <c r="E32" s="77"/>
      <c r="F32" s="77"/>
      <c r="G32" s="77"/>
      <c r="H32" s="77"/>
    </row>
    <row r="33" spans="2:8" ht="43.5" customHeight="1" x14ac:dyDescent="0.25">
      <c r="B33" s="77" t="s">
        <v>62</v>
      </c>
      <c r="C33" s="77"/>
      <c r="D33" s="77"/>
      <c r="E33" s="77"/>
      <c r="F33" s="77"/>
      <c r="G33" s="77"/>
      <c r="H33" s="77"/>
    </row>
    <row r="34" spans="2:8" ht="15.75" customHeight="1" x14ac:dyDescent="0.25">
      <c r="B34" s="70"/>
      <c r="C34" s="70"/>
      <c r="D34" s="70"/>
      <c r="E34" s="70"/>
      <c r="F34" s="70"/>
      <c r="G34" s="70"/>
      <c r="H34" s="70"/>
    </row>
    <row r="35" spans="2:8" x14ac:dyDescent="0.25">
      <c r="B35" s="59" t="s">
        <v>53</v>
      </c>
      <c r="C35" s="54"/>
      <c r="D35" s="54"/>
      <c r="E35" s="54"/>
      <c r="F35" s="54"/>
    </row>
    <row r="36" spans="2:8" ht="42" customHeight="1" x14ac:dyDescent="0.25">
      <c r="B36" s="78" t="s">
        <v>54</v>
      </c>
      <c r="C36" s="78"/>
      <c r="D36" s="78"/>
      <c r="E36" s="78"/>
      <c r="F36" s="78"/>
      <c r="G36" s="78"/>
      <c r="H36" s="78"/>
    </row>
    <row r="37" spans="2:8" x14ac:dyDescent="0.25"/>
    <row r="38" spans="2:8" x14ac:dyDescent="0.25">
      <c r="B38" s="59" t="s">
        <v>55</v>
      </c>
    </row>
    <row r="39" spans="2:8" ht="49.5" customHeight="1" x14ac:dyDescent="0.25">
      <c r="B39" s="79" t="s">
        <v>56</v>
      </c>
      <c r="C39" s="79"/>
      <c r="D39" s="79"/>
      <c r="E39" s="79"/>
      <c r="F39" s="79"/>
      <c r="G39" s="79"/>
      <c r="H39" s="79"/>
    </row>
    <row r="40" spans="2:8" ht="15" customHeight="1" x14ac:dyDescent="0.25">
      <c r="B40" s="60"/>
      <c r="C40" s="60"/>
      <c r="D40" s="60"/>
      <c r="E40" s="60"/>
      <c r="F40" s="60"/>
      <c r="G40" s="60"/>
      <c r="H40" s="60"/>
    </row>
    <row r="41" spans="2:8" ht="30" customHeight="1" x14ac:dyDescent="0.25">
      <c r="B41" s="71" t="s">
        <v>35</v>
      </c>
      <c r="C41" s="61"/>
      <c r="D41" s="61"/>
      <c r="E41" s="61"/>
      <c r="F41" s="61"/>
      <c r="G41" s="61"/>
      <c r="H41" s="61"/>
    </row>
    <row r="42" spans="2:8" ht="30" customHeight="1" x14ac:dyDescent="0.25">
      <c r="B42" s="79" t="s">
        <v>36</v>
      </c>
      <c r="C42" s="79"/>
      <c r="D42" s="79"/>
      <c r="E42" s="79"/>
      <c r="F42" s="79"/>
      <c r="G42" s="79"/>
      <c r="H42" s="79"/>
    </row>
    <row r="43" spans="2:8" ht="87.75" customHeight="1" x14ac:dyDescent="0.25">
      <c r="B43" s="119" t="s">
        <v>68</v>
      </c>
      <c r="C43" s="119"/>
      <c r="D43" s="119"/>
      <c r="E43" s="119"/>
      <c r="F43" s="119"/>
      <c r="G43" s="119"/>
      <c r="H43" s="119"/>
    </row>
    <row r="44" spans="2:8" x14ac:dyDescent="0.25"/>
  </sheetData>
  <mergeCells count="21">
    <mergeCell ref="B43:H43"/>
    <mergeCell ref="B27:H27"/>
    <mergeCell ref="B29:H29"/>
    <mergeCell ref="B30:H30"/>
    <mergeCell ref="B31:H31"/>
    <mergeCell ref="A3:H3"/>
    <mergeCell ref="B5:F5"/>
    <mergeCell ref="B8:H8"/>
    <mergeCell ref="B13:H13"/>
    <mergeCell ref="B16:H16"/>
    <mergeCell ref="B17:H17"/>
    <mergeCell ref="B18:H18"/>
    <mergeCell ref="B19:H19"/>
    <mergeCell ref="B21:H21"/>
    <mergeCell ref="B25:H25"/>
    <mergeCell ref="B23:H23"/>
    <mergeCell ref="B32:H32"/>
    <mergeCell ref="B33:H33"/>
    <mergeCell ref="B36:H36"/>
    <mergeCell ref="B39:H39"/>
    <mergeCell ref="B42:H42"/>
  </mergeCells>
  <pageMargins left="0.70866141732283472" right="0.70866141732283472" top="0.74803149606299213" bottom="0.74803149606299213" header="0.31496062992125984" footer="0.31496062992125984"/>
  <pageSetup paperSize="9" scale="92" orientation="portrait" r:id="rId1"/>
  <headerFooter>
    <oddHeader>&amp;C&amp;9&amp;F
- &amp;A -</oddHeader>
    <oddFooter>&amp;C- &amp;P / &amp;N&amp;R&amp;D
&amp;T</oddFooter>
  </headerFooter>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showGridLines="0" zoomScaleNormal="100" workbookViewId="0">
      <selection activeCell="B6" sqref="B6"/>
    </sheetView>
  </sheetViews>
  <sheetFormatPr baseColWidth="10" defaultColWidth="15" defaultRowHeight="15" x14ac:dyDescent="0.25"/>
  <cols>
    <col min="1" max="1" width="5.140625" style="121" customWidth="1"/>
    <col min="2" max="2" width="13.7109375" customWidth="1"/>
    <col min="3" max="3" width="10.85546875" style="105" bestFit="1" customWidth="1"/>
    <col min="4" max="4" width="8.7109375" customWidth="1"/>
    <col min="5" max="5" width="17.85546875" customWidth="1"/>
    <col min="6" max="6" width="15.7109375" customWidth="1"/>
    <col min="7" max="7" width="22.28515625" bestFit="1" customWidth="1"/>
    <col min="8" max="8" width="9.7109375" customWidth="1"/>
    <col min="9" max="9" width="8.7109375" customWidth="1"/>
    <col min="10" max="10" width="2.28515625" style="2" customWidth="1"/>
    <col min="11" max="11" width="20.28515625" bestFit="1" customWidth="1"/>
    <col min="12" max="12" width="9.7109375" customWidth="1"/>
    <col min="13" max="13" width="2.28515625" style="2" customWidth="1"/>
    <col min="14" max="14" width="12.7109375" bestFit="1" customWidth="1"/>
    <col min="15" max="15" width="11" customWidth="1"/>
    <col min="16" max="16" width="30.140625" customWidth="1"/>
    <col min="17" max="17" width="3.85546875" style="115" customWidth="1"/>
    <col min="18" max="18" width="28.7109375" customWidth="1"/>
    <col min="19" max="19" width="9.28515625" customWidth="1"/>
  </cols>
  <sheetData>
    <row r="1" spans="1:18" ht="18.75" x14ac:dyDescent="0.3">
      <c r="B1" s="88" t="s">
        <v>0</v>
      </c>
      <c r="C1" s="88"/>
      <c r="D1" s="88"/>
      <c r="E1" s="88"/>
      <c r="F1" s="88"/>
      <c r="G1" s="88"/>
      <c r="H1" s="88"/>
      <c r="I1" s="88"/>
      <c r="J1" s="88"/>
      <c r="K1" s="88"/>
      <c r="L1" s="88"/>
      <c r="M1" s="88"/>
      <c r="N1" s="88"/>
      <c r="O1" s="88"/>
      <c r="P1" s="88"/>
      <c r="Q1" s="88"/>
      <c r="R1" s="88"/>
    </row>
    <row r="2" spans="1:18" x14ac:dyDescent="0.25">
      <c r="B2" t="s">
        <v>65</v>
      </c>
      <c r="C2" s="118">
        <v>41660</v>
      </c>
    </row>
    <row r="3" spans="1:18" ht="15.75" thickBot="1" x14ac:dyDescent="0.3"/>
    <row r="4" spans="1:18" s="3" customFormat="1" ht="15" customHeight="1" x14ac:dyDescent="0.25">
      <c r="A4" s="122"/>
      <c r="B4" s="89" t="s">
        <v>5</v>
      </c>
      <c r="C4" s="90"/>
      <c r="D4" s="90"/>
      <c r="E4" s="90"/>
      <c r="F4" s="90"/>
      <c r="G4" s="90"/>
      <c r="H4" s="90"/>
      <c r="I4" s="91"/>
      <c r="J4" s="2"/>
      <c r="K4" s="89" t="s">
        <v>41</v>
      </c>
      <c r="L4" s="90"/>
      <c r="M4" s="4"/>
      <c r="N4" s="92" t="s">
        <v>6</v>
      </c>
      <c r="O4" s="93"/>
      <c r="P4" s="93"/>
      <c r="Q4" s="93"/>
      <c r="R4" s="94"/>
    </row>
    <row r="5" spans="1:18" s="5" customFormat="1" ht="38.25" x14ac:dyDescent="0.25">
      <c r="A5" s="123"/>
      <c r="B5" s="46" t="s">
        <v>1</v>
      </c>
      <c r="C5" s="109" t="s">
        <v>15</v>
      </c>
      <c r="D5" s="44" t="s">
        <v>4</v>
      </c>
      <c r="E5" s="43" t="s">
        <v>14</v>
      </c>
      <c r="F5" s="43" t="s">
        <v>19</v>
      </c>
      <c r="G5" s="43" t="s">
        <v>2</v>
      </c>
      <c r="H5" s="44" t="s">
        <v>3</v>
      </c>
      <c r="I5" s="45" t="s">
        <v>9</v>
      </c>
      <c r="J5" s="6"/>
      <c r="K5" s="46" t="s">
        <v>22</v>
      </c>
      <c r="L5" s="47" t="s">
        <v>23</v>
      </c>
      <c r="M5" s="6"/>
      <c r="N5" s="46" t="s">
        <v>20</v>
      </c>
      <c r="O5" s="44" t="s">
        <v>17</v>
      </c>
      <c r="P5" s="44" t="s">
        <v>7</v>
      </c>
      <c r="Q5" s="106" t="s">
        <v>64</v>
      </c>
      <c r="R5" s="48" t="s">
        <v>8</v>
      </c>
    </row>
    <row r="6" spans="1:18" x14ac:dyDescent="0.25">
      <c r="B6" s="38">
        <v>41348</v>
      </c>
      <c r="C6" s="110">
        <f ca="1">+IF(OR(AND(ISBLANK(B6),ISBLANK(P6)),Q6=1,Q6=2,Q6=4),0,TODAY()-B6)</f>
        <v>0</v>
      </c>
      <c r="D6" s="69" t="s">
        <v>27</v>
      </c>
      <c r="E6" s="39" t="s">
        <v>79</v>
      </c>
      <c r="F6" s="40" t="s">
        <v>80</v>
      </c>
      <c r="G6" s="40"/>
      <c r="H6" s="40" t="s">
        <v>69</v>
      </c>
      <c r="I6" s="34" t="s">
        <v>28</v>
      </c>
      <c r="J6" s="3"/>
      <c r="K6" s="38" t="s">
        <v>74</v>
      </c>
      <c r="L6" s="42">
        <v>1000</v>
      </c>
      <c r="M6" s="3"/>
      <c r="N6" s="31">
        <v>41364</v>
      </c>
      <c r="O6" s="32"/>
      <c r="P6" s="39" t="s">
        <v>10</v>
      </c>
      <c r="Q6" s="120">
        <f>+IFERROR(IF(AND(ISBLANK(P6),D6&lt;&gt;0),"",VLOOKUP(P6,num_reponse_donnee,2,FALSE)),"")</f>
        <v>1</v>
      </c>
      <c r="R6" s="37"/>
    </row>
    <row r="7" spans="1:18" x14ac:dyDescent="0.25">
      <c r="B7" s="38">
        <v>41348</v>
      </c>
      <c r="C7" s="110">
        <f t="shared" ref="C7:C45" ca="1" si="0">+IF(OR(AND(ISBLANK(B7),ISBLANK(P7)),Q7=1,Q7=2,Q7=4),0,TODAY()-B7)</f>
        <v>0</v>
      </c>
      <c r="D7" s="69" t="s">
        <v>81</v>
      </c>
      <c r="E7" s="39" t="s">
        <v>82</v>
      </c>
      <c r="F7" s="40" t="s">
        <v>83</v>
      </c>
      <c r="G7" s="40"/>
      <c r="H7" s="40" t="s">
        <v>70</v>
      </c>
      <c r="I7" s="41" t="s">
        <v>57</v>
      </c>
      <c r="J7" s="3"/>
      <c r="K7" s="38" t="s">
        <v>77</v>
      </c>
      <c r="L7" s="42">
        <v>5000</v>
      </c>
      <c r="M7" s="3"/>
      <c r="N7" s="31">
        <v>41364</v>
      </c>
      <c r="O7" s="33"/>
      <c r="P7" s="39" t="s">
        <v>11</v>
      </c>
      <c r="Q7" s="120">
        <f>+IFERROR(IF(AND(ISBLANK(P7),D7&lt;&gt;0),"",VLOOKUP(P7,num_reponse_donnee,2,FALSE)),"")</f>
        <v>2</v>
      </c>
      <c r="R7" s="37"/>
    </row>
    <row r="8" spans="1:18" x14ac:dyDescent="0.25">
      <c r="B8" s="31">
        <v>41348</v>
      </c>
      <c r="C8" s="110">
        <f t="shared" ca="1" si="0"/>
        <v>0</v>
      </c>
      <c r="D8" s="69" t="s">
        <v>29</v>
      </c>
      <c r="E8" s="39" t="s">
        <v>84</v>
      </c>
      <c r="F8" s="33" t="s">
        <v>85</v>
      </c>
      <c r="G8" s="40"/>
      <c r="H8" s="40" t="s">
        <v>71</v>
      </c>
      <c r="I8" s="34" t="s">
        <v>28</v>
      </c>
      <c r="J8" s="3"/>
      <c r="K8" s="31" t="s">
        <v>21</v>
      </c>
      <c r="L8" s="36">
        <v>1500</v>
      </c>
      <c r="M8" s="3"/>
      <c r="N8" s="35"/>
      <c r="O8" s="33">
        <v>41370</v>
      </c>
      <c r="P8" s="39" t="s">
        <v>66</v>
      </c>
      <c r="Q8" s="120">
        <f>+IFERROR(IF(AND(ISBLANK(P8),D8&lt;&gt;0),"",VLOOKUP(P8,num_reponse_donnee,2,FALSE)),"")</f>
        <v>4</v>
      </c>
      <c r="R8" s="37"/>
    </row>
    <row r="9" spans="1:18" x14ac:dyDescent="0.25">
      <c r="B9" s="31">
        <v>41348</v>
      </c>
      <c r="C9" s="110">
        <f t="shared" ca="1" si="0"/>
        <v>312</v>
      </c>
      <c r="D9" s="69" t="s">
        <v>30</v>
      </c>
      <c r="E9" s="39" t="s">
        <v>86</v>
      </c>
      <c r="F9" s="33" t="s">
        <v>87</v>
      </c>
      <c r="G9" s="40"/>
      <c r="H9" s="40" t="s">
        <v>72</v>
      </c>
      <c r="I9" s="34" t="s">
        <v>28</v>
      </c>
      <c r="J9" s="3"/>
      <c r="K9" s="31" t="s">
        <v>74</v>
      </c>
      <c r="L9" s="36">
        <v>2000</v>
      </c>
      <c r="M9" s="3"/>
      <c r="N9" s="35"/>
      <c r="O9" s="32"/>
      <c r="P9" s="39" t="s">
        <v>67</v>
      </c>
      <c r="Q9" s="120">
        <f>+IFERROR(IF(AND(ISBLANK(P9),D9&lt;&gt;0),"",VLOOKUP(P9,num_reponse_donnee,2,FALSE)),"")</f>
        <v>3</v>
      </c>
      <c r="R9" s="37"/>
    </row>
    <row r="10" spans="1:18" x14ac:dyDescent="0.25">
      <c r="B10" s="31"/>
      <c r="C10" s="110">
        <f t="shared" ca="1" si="0"/>
        <v>0</v>
      </c>
      <c r="D10" s="69"/>
      <c r="E10" s="39"/>
      <c r="F10" s="33"/>
      <c r="G10" s="40"/>
      <c r="H10" s="40"/>
      <c r="I10" s="34"/>
      <c r="J10" s="3"/>
      <c r="K10" s="31"/>
      <c r="L10" s="36"/>
      <c r="M10" s="3"/>
      <c r="N10" s="31"/>
      <c r="O10" s="32"/>
      <c r="P10" s="39"/>
      <c r="Q10" s="120" t="str">
        <f>+IFERROR(IF(AND(ISBLANK(P10),D10&lt;&gt;0),"",VLOOKUP(P10,num_reponse_donnee,2,FALSE)),"")</f>
        <v/>
      </c>
      <c r="R10" s="37"/>
    </row>
    <row r="11" spans="1:18" x14ac:dyDescent="0.25">
      <c r="B11" s="31"/>
      <c r="C11" s="110">
        <f t="shared" ca="1" si="0"/>
        <v>0</v>
      </c>
      <c r="D11" s="69"/>
      <c r="E11" s="39"/>
      <c r="F11" s="33"/>
      <c r="G11" s="40"/>
      <c r="H11" s="40"/>
      <c r="I11" s="34"/>
      <c r="J11" s="3"/>
      <c r="K11" s="31"/>
      <c r="L11" s="36"/>
      <c r="M11" s="3"/>
      <c r="N11" s="31"/>
      <c r="O11" s="32"/>
      <c r="P11" s="39"/>
      <c r="Q11" s="120" t="str">
        <f>+IFERROR(IF(AND(ISBLANK(P11),D11&lt;&gt;0),"",VLOOKUP(P11,num_reponse_donnee,2,FALSE)),"")</f>
        <v/>
      </c>
      <c r="R11" s="37"/>
    </row>
    <row r="12" spans="1:18" x14ac:dyDescent="0.25">
      <c r="B12" s="31"/>
      <c r="C12" s="110">
        <f t="shared" ca="1" si="0"/>
        <v>0</v>
      </c>
      <c r="D12" s="69"/>
      <c r="E12" s="39"/>
      <c r="F12" s="33"/>
      <c r="G12" s="40"/>
      <c r="H12" s="40"/>
      <c r="I12" s="34"/>
      <c r="J12" s="3"/>
      <c r="K12" s="31"/>
      <c r="L12" s="36"/>
      <c r="M12" s="3"/>
      <c r="N12" s="31"/>
      <c r="O12" s="33"/>
      <c r="P12" s="39"/>
      <c r="Q12" s="120" t="str">
        <f>+IFERROR(IF(AND(ISBLANK(P12),D12&lt;&gt;0),"",VLOOKUP(P12,num_reponse_donnee,2,FALSE)),"")</f>
        <v/>
      </c>
      <c r="R12" s="37"/>
    </row>
    <row r="13" spans="1:18" x14ac:dyDescent="0.25">
      <c r="B13" s="31"/>
      <c r="C13" s="110">
        <f t="shared" ca="1" si="0"/>
        <v>0</v>
      </c>
      <c r="D13" s="69"/>
      <c r="E13" s="39"/>
      <c r="F13" s="33"/>
      <c r="G13" s="40"/>
      <c r="H13" s="40"/>
      <c r="I13" s="34"/>
      <c r="J13" s="3"/>
      <c r="K13" s="31"/>
      <c r="L13" s="36"/>
      <c r="M13" s="3"/>
      <c r="N13" s="31"/>
      <c r="O13" s="32"/>
      <c r="P13" s="39"/>
      <c r="Q13" s="120" t="str">
        <f>+IFERROR(IF(AND(ISBLANK(P13),D13&lt;&gt;0),"",VLOOKUP(P13,num_reponse_donnee,2,FALSE)),"")</f>
        <v/>
      </c>
      <c r="R13" s="37"/>
    </row>
    <row r="14" spans="1:18" x14ac:dyDescent="0.25">
      <c r="B14" s="31"/>
      <c r="C14" s="110">
        <f t="shared" ca="1" si="0"/>
        <v>0</v>
      </c>
      <c r="D14" s="69"/>
      <c r="E14" s="39"/>
      <c r="F14" s="33"/>
      <c r="G14" s="40"/>
      <c r="H14" s="40"/>
      <c r="I14" s="34"/>
      <c r="J14" s="3"/>
      <c r="K14" s="31"/>
      <c r="L14" s="36"/>
      <c r="M14" s="3"/>
      <c r="N14" s="31"/>
      <c r="O14" s="32"/>
      <c r="P14" s="39"/>
      <c r="Q14" s="120" t="str">
        <f>+IFERROR(IF(AND(ISBLANK(P14),D14&lt;&gt;0),"",VLOOKUP(P14,num_reponse_donnee,2,FALSE)),"")</f>
        <v/>
      </c>
      <c r="R14" s="37"/>
    </row>
    <row r="15" spans="1:18" x14ac:dyDescent="0.25">
      <c r="B15" s="31"/>
      <c r="C15" s="110">
        <f t="shared" ca="1" si="0"/>
        <v>0</v>
      </c>
      <c r="D15" s="69"/>
      <c r="E15" s="39"/>
      <c r="F15" s="33"/>
      <c r="G15" s="40"/>
      <c r="H15" s="40"/>
      <c r="I15" s="34"/>
      <c r="J15" s="3"/>
      <c r="K15" s="31"/>
      <c r="L15" s="36"/>
      <c r="M15" s="3"/>
      <c r="N15" s="35"/>
      <c r="O15" s="32"/>
      <c r="P15" s="39"/>
      <c r="Q15" s="120" t="str">
        <f>+IFERROR(IF(AND(ISBLANK(P15),D15&lt;&gt;0),"",VLOOKUP(P15,num_reponse_donnee,2,FALSE)),"")</f>
        <v/>
      </c>
      <c r="R15" s="37"/>
    </row>
    <row r="16" spans="1:18" x14ac:dyDescent="0.25">
      <c r="B16" s="31"/>
      <c r="C16" s="110">
        <f t="shared" ca="1" si="0"/>
        <v>0</v>
      </c>
      <c r="D16" s="69"/>
      <c r="E16" s="39"/>
      <c r="F16" s="33"/>
      <c r="G16" s="40"/>
      <c r="H16" s="40"/>
      <c r="I16" s="34"/>
      <c r="J16" s="3"/>
      <c r="K16" s="31"/>
      <c r="L16" s="36"/>
      <c r="M16" s="3"/>
      <c r="N16" s="35"/>
      <c r="O16" s="32"/>
      <c r="P16" s="39"/>
      <c r="Q16" s="120" t="str">
        <f>+IFERROR(IF(AND(ISBLANK(P16),D16&lt;&gt;0),"",VLOOKUP(P16,num_reponse_donnee,2,FALSE)),"")</f>
        <v/>
      </c>
      <c r="R16" s="37"/>
    </row>
    <row r="17" spans="2:18" x14ac:dyDescent="0.25">
      <c r="B17" s="31"/>
      <c r="C17" s="110">
        <f t="shared" ca="1" si="0"/>
        <v>0</v>
      </c>
      <c r="D17" s="69"/>
      <c r="E17" s="39"/>
      <c r="F17" s="33"/>
      <c r="G17" s="40"/>
      <c r="H17" s="40"/>
      <c r="I17" s="34"/>
      <c r="J17" s="3"/>
      <c r="K17" s="31"/>
      <c r="L17" s="36"/>
      <c r="M17" s="3"/>
      <c r="N17" s="31"/>
      <c r="O17" s="32"/>
      <c r="P17" s="39"/>
      <c r="Q17" s="120" t="str">
        <f>+IFERROR(IF(AND(ISBLANK(P17),D17&lt;&gt;0),"",VLOOKUP(P17,num_reponse_donnee,2,FALSE)),"")</f>
        <v/>
      </c>
      <c r="R17" s="37"/>
    </row>
    <row r="18" spans="2:18" x14ac:dyDescent="0.25">
      <c r="B18" s="31"/>
      <c r="C18" s="110">
        <f t="shared" ca="1" si="0"/>
        <v>0</v>
      </c>
      <c r="D18" s="69"/>
      <c r="E18" s="39"/>
      <c r="F18" s="33"/>
      <c r="G18" s="40"/>
      <c r="H18" s="40"/>
      <c r="I18" s="34"/>
      <c r="J18" s="3"/>
      <c r="K18" s="31"/>
      <c r="L18" s="36"/>
      <c r="M18" s="3"/>
      <c r="N18" s="35"/>
      <c r="O18" s="32"/>
      <c r="P18" s="39"/>
      <c r="Q18" s="120" t="str">
        <f>+IFERROR(IF(AND(ISBLANK(P18),D18&lt;&gt;0),"",VLOOKUP(P18,num_reponse_donnee,2,FALSE)),"")</f>
        <v/>
      </c>
      <c r="R18" s="37"/>
    </row>
    <row r="19" spans="2:18" x14ac:dyDescent="0.25">
      <c r="B19" s="31"/>
      <c r="C19" s="110">
        <f t="shared" ca="1" si="0"/>
        <v>0</v>
      </c>
      <c r="D19" s="69"/>
      <c r="E19" s="39"/>
      <c r="F19" s="33"/>
      <c r="G19" s="40"/>
      <c r="H19" s="40"/>
      <c r="I19" s="34"/>
      <c r="J19" s="3"/>
      <c r="K19" s="31"/>
      <c r="L19" s="36"/>
      <c r="M19" s="3"/>
      <c r="N19" s="31"/>
      <c r="O19" s="32"/>
      <c r="P19" s="39"/>
      <c r="Q19" s="120" t="str">
        <f>+IFERROR(IF(AND(ISBLANK(P19),D19&lt;&gt;0),"",VLOOKUP(P19,num_reponse_donnee,2,FALSE)),"")</f>
        <v/>
      </c>
      <c r="R19" s="37"/>
    </row>
    <row r="20" spans="2:18" x14ac:dyDescent="0.25">
      <c r="B20" s="31"/>
      <c r="C20" s="110">
        <f t="shared" ca="1" si="0"/>
        <v>0</v>
      </c>
      <c r="D20" s="69"/>
      <c r="E20" s="39"/>
      <c r="F20" s="33"/>
      <c r="G20" s="40"/>
      <c r="H20" s="40"/>
      <c r="I20" s="34"/>
      <c r="J20" s="3"/>
      <c r="K20" s="31"/>
      <c r="L20" s="36"/>
      <c r="M20" s="3"/>
      <c r="N20" s="31"/>
      <c r="O20" s="32"/>
      <c r="P20" s="39"/>
      <c r="Q20" s="120" t="str">
        <f>+IFERROR(IF(AND(ISBLANK(P20),D20&lt;&gt;0),"",VLOOKUP(P20,num_reponse_donnee,2,FALSE)),"")</f>
        <v/>
      </c>
      <c r="R20" s="37"/>
    </row>
    <row r="21" spans="2:18" x14ac:dyDescent="0.25">
      <c r="B21" s="31"/>
      <c r="C21" s="110">
        <f t="shared" ca="1" si="0"/>
        <v>0</v>
      </c>
      <c r="D21" s="69"/>
      <c r="E21" s="39"/>
      <c r="F21" s="33"/>
      <c r="G21" s="40"/>
      <c r="H21" s="40"/>
      <c r="I21" s="34"/>
      <c r="J21" s="3"/>
      <c r="K21" s="31"/>
      <c r="L21" s="36"/>
      <c r="M21" s="3"/>
      <c r="N21" s="31"/>
      <c r="O21" s="32"/>
      <c r="P21" s="39"/>
      <c r="Q21" s="120" t="str">
        <f>+IFERROR(IF(AND(ISBLANK(P21),D21&lt;&gt;0),"",VLOOKUP(P21,num_reponse_donnee,2,FALSE)),"")</f>
        <v/>
      </c>
      <c r="R21" s="37"/>
    </row>
    <row r="22" spans="2:18" x14ac:dyDescent="0.25">
      <c r="B22" s="31"/>
      <c r="C22" s="110">
        <f t="shared" ca="1" si="0"/>
        <v>0</v>
      </c>
      <c r="D22" s="69"/>
      <c r="E22" s="39"/>
      <c r="F22" s="33"/>
      <c r="G22" s="40"/>
      <c r="H22" s="40"/>
      <c r="I22" s="34"/>
      <c r="J22" s="3"/>
      <c r="K22" s="31"/>
      <c r="L22" s="36"/>
      <c r="M22" s="3"/>
      <c r="N22" s="31"/>
      <c r="O22" s="32"/>
      <c r="P22" s="39"/>
      <c r="Q22" s="120" t="str">
        <f>+IFERROR(IF(AND(ISBLANK(P22),D22&lt;&gt;0),"",VLOOKUP(P22,num_reponse_donnee,2,FALSE)),"")</f>
        <v/>
      </c>
      <c r="R22" s="37"/>
    </row>
    <row r="23" spans="2:18" x14ac:dyDescent="0.25">
      <c r="B23" s="31"/>
      <c r="C23" s="110">
        <f t="shared" ca="1" si="0"/>
        <v>0</v>
      </c>
      <c r="D23" s="69"/>
      <c r="E23" s="39"/>
      <c r="F23" s="33"/>
      <c r="G23" s="40"/>
      <c r="H23" s="40"/>
      <c r="I23" s="34"/>
      <c r="J23" s="3"/>
      <c r="K23" s="31"/>
      <c r="L23" s="36"/>
      <c r="M23" s="3"/>
      <c r="N23" s="31"/>
      <c r="O23" s="32"/>
      <c r="P23" s="39"/>
      <c r="Q23" s="120" t="str">
        <f>+IFERROR(IF(AND(ISBLANK(P23),D23&lt;&gt;0),"",VLOOKUP(P23,num_reponse_donnee,2,FALSE)),"")</f>
        <v/>
      </c>
      <c r="R23" s="37"/>
    </row>
    <row r="24" spans="2:18" x14ac:dyDescent="0.25">
      <c r="B24" s="31"/>
      <c r="C24" s="110">
        <f t="shared" ca="1" si="0"/>
        <v>0</v>
      </c>
      <c r="D24" s="69"/>
      <c r="E24" s="39"/>
      <c r="F24" s="33"/>
      <c r="G24" s="40"/>
      <c r="H24" s="40"/>
      <c r="I24" s="34"/>
      <c r="J24" s="3"/>
      <c r="K24" s="31"/>
      <c r="L24" s="36"/>
      <c r="M24" s="3"/>
      <c r="N24" s="31"/>
      <c r="O24" s="32"/>
      <c r="P24" s="39"/>
      <c r="Q24" s="120" t="str">
        <f>+IFERROR(IF(AND(ISBLANK(P24),D24&lt;&gt;0),"",VLOOKUP(P24,num_reponse_donnee,2,FALSE)),"")</f>
        <v/>
      </c>
      <c r="R24" s="37"/>
    </row>
    <row r="25" spans="2:18" x14ac:dyDescent="0.25">
      <c r="B25" s="31"/>
      <c r="C25" s="110">
        <f t="shared" ca="1" si="0"/>
        <v>0</v>
      </c>
      <c r="D25" s="69"/>
      <c r="E25" s="39"/>
      <c r="F25" s="33"/>
      <c r="G25" s="40"/>
      <c r="H25" s="40"/>
      <c r="I25" s="34"/>
      <c r="J25" s="3"/>
      <c r="K25" s="31"/>
      <c r="L25" s="36"/>
      <c r="M25" s="3"/>
      <c r="N25" s="31"/>
      <c r="O25" s="32"/>
      <c r="P25" s="39"/>
      <c r="Q25" s="120" t="str">
        <f>+IFERROR(IF(AND(ISBLANK(P25),D25&lt;&gt;0),"",VLOOKUP(P25,num_reponse_donnee,2,FALSE)),"")</f>
        <v/>
      </c>
      <c r="R25" s="37"/>
    </row>
    <row r="26" spans="2:18" x14ac:dyDescent="0.25">
      <c r="B26" s="31"/>
      <c r="C26" s="110">
        <f t="shared" ca="1" si="0"/>
        <v>0</v>
      </c>
      <c r="D26" s="69"/>
      <c r="E26" s="39"/>
      <c r="F26" s="33"/>
      <c r="G26" s="40"/>
      <c r="H26" s="40"/>
      <c r="I26" s="34"/>
      <c r="J26" s="3"/>
      <c r="K26" s="31"/>
      <c r="L26" s="36"/>
      <c r="M26" s="3"/>
      <c r="N26" s="35"/>
      <c r="O26" s="32"/>
      <c r="P26" s="39"/>
      <c r="Q26" s="120" t="str">
        <f>+IFERROR(IF(AND(ISBLANK(P26),D26&lt;&gt;0),"",VLOOKUP(P26,num_reponse_donnee,2,FALSE)),"")</f>
        <v/>
      </c>
      <c r="R26" s="37"/>
    </row>
    <row r="27" spans="2:18" x14ac:dyDescent="0.25">
      <c r="B27" s="31"/>
      <c r="C27" s="110">
        <f t="shared" ca="1" si="0"/>
        <v>0</v>
      </c>
      <c r="D27" s="69"/>
      <c r="E27" s="39"/>
      <c r="F27" s="33"/>
      <c r="G27" s="40"/>
      <c r="H27" s="40"/>
      <c r="I27" s="34"/>
      <c r="J27" s="3"/>
      <c r="K27" s="31"/>
      <c r="L27" s="36"/>
      <c r="M27" s="3"/>
      <c r="N27" s="31"/>
      <c r="O27" s="32"/>
      <c r="P27" s="39"/>
      <c r="Q27" s="120" t="str">
        <f>+IFERROR(IF(AND(ISBLANK(P27),D27&lt;&gt;0),"",VLOOKUP(P27,num_reponse_donnee,2,FALSE)),"")</f>
        <v/>
      </c>
      <c r="R27" s="37"/>
    </row>
    <row r="28" spans="2:18" x14ac:dyDescent="0.25">
      <c r="B28" s="31"/>
      <c r="C28" s="110">
        <f t="shared" ca="1" si="0"/>
        <v>0</v>
      </c>
      <c r="D28" s="69"/>
      <c r="E28" s="39"/>
      <c r="F28" s="33"/>
      <c r="G28" s="40"/>
      <c r="H28" s="40"/>
      <c r="I28" s="34"/>
      <c r="J28" s="3"/>
      <c r="K28" s="31"/>
      <c r="L28" s="36"/>
      <c r="M28" s="3"/>
      <c r="N28" s="31"/>
      <c r="O28" s="32"/>
      <c r="P28" s="39"/>
      <c r="Q28" s="120" t="str">
        <f>+IFERROR(IF(AND(ISBLANK(P28),D28&lt;&gt;0),"",VLOOKUP(P28,num_reponse_donnee,2,FALSE)),"")</f>
        <v/>
      </c>
      <c r="R28" s="37"/>
    </row>
    <row r="29" spans="2:18" x14ac:dyDescent="0.25">
      <c r="B29" s="31"/>
      <c r="C29" s="110">
        <f t="shared" ca="1" si="0"/>
        <v>0</v>
      </c>
      <c r="D29" s="69"/>
      <c r="E29" s="39"/>
      <c r="F29" s="33"/>
      <c r="G29" s="40"/>
      <c r="H29" s="40"/>
      <c r="I29" s="34"/>
      <c r="J29" s="3"/>
      <c r="K29" s="31"/>
      <c r="L29" s="36"/>
      <c r="M29" s="3"/>
      <c r="N29" s="31"/>
      <c r="O29" s="32"/>
      <c r="P29" s="39"/>
      <c r="Q29" s="120" t="str">
        <f>+IFERROR(IF(AND(ISBLANK(P29),D29&lt;&gt;0),"",VLOOKUP(P29,num_reponse_donnee,2,FALSE)),"")</f>
        <v/>
      </c>
      <c r="R29" s="37"/>
    </row>
    <row r="30" spans="2:18" x14ac:dyDescent="0.25">
      <c r="B30" s="31"/>
      <c r="C30" s="110">
        <f t="shared" ca="1" si="0"/>
        <v>0</v>
      </c>
      <c r="D30" s="69"/>
      <c r="E30" s="39"/>
      <c r="F30" s="33"/>
      <c r="G30" s="40"/>
      <c r="H30" s="40"/>
      <c r="I30" s="34"/>
      <c r="J30" s="3"/>
      <c r="K30" s="31"/>
      <c r="L30" s="36"/>
      <c r="M30" s="3"/>
      <c r="N30" s="35"/>
      <c r="O30" s="32"/>
      <c r="P30" s="39"/>
      <c r="Q30" s="120" t="str">
        <f>+IFERROR(IF(AND(ISBLANK(P30),D30&lt;&gt;0),"",VLOOKUP(P30,num_reponse_donnee,2,FALSE)),"")</f>
        <v/>
      </c>
      <c r="R30" s="37"/>
    </row>
    <row r="31" spans="2:18" x14ac:dyDescent="0.25">
      <c r="B31" s="31"/>
      <c r="C31" s="110">
        <f t="shared" ca="1" si="0"/>
        <v>0</v>
      </c>
      <c r="D31" s="69"/>
      <c r="E31" s="39"/>
      <c r="F31" s="33"/>
      <c r="G31" s="40"/>
      <c r="H31" s="40"/>
      <c r="I31" s="34"/>
      <c r="J31" s="3"/>
      <c r="K31" s="31"/>
      <c r="L31" s="36"/>
      <c r="M31" s="3"/>
      <c r="N31" s="35"/>
      <c r="O31" s="32"/>
      <c r="P31" s="39"/>
      <c r="Q31" s="120" t="str">
        <f>+IFERROR(IF(AND(ISBLANK(P31),D31&lt;&gt;0),"",VLOOKUP(P31,num_reponse_donnee,2,FALSE)),"")</f>
        <v/>
      </c>
      <c r="R31" s="37"/>
    </row>
    <row r="32" spans="2:18" x14ac:dyDescent="0.25">
      <c r="B32" s="31"/>
      <c r="C32" s="110">
        <f t="shared" ca="1" si="0"/>
        <v>0</v>
      </c>
      <c r="D32" s="69"/>
      <c r="E32" s="39"/>
      <c r="F32" s="33"/>
      <c r="G32" s="40"/>
      <c r="H32" s="40"/>
      <c r="I32" s="34"/>
      <c r="J32" s="3"/>
      <c r="K32" s="31"/>
      <c r="L32" s="36"/>
      <c r="M32" s="3"/>
      <c r="N32" s="35"/>
      <c r="O32" s="32"/>
      <c r="P32" s="39"/>
      <c r="Q32" s="120" t="str">
        <f>+IFERROR(IF(AND(ISBLANK(P32),D32&lt;&gt;0),"",VLOOKUP(P32,num_reponse_donnee,2,FALSE)),"")</f>
        <v/>
      </c>
      <c r="R32" s="37"/>
    </row>
    <row r="33" spans="2:18" x14ac:dyDescent="0.25">
      <c r="B33" s="31"/>
      <c r="C33" s="110">
        <f t="shared" ca="1" si="0"/>
        <v>0</v>
      </c>
      <c r="D33" s="69"/>
      <c r="E33" s="39"/>
      <c r="F33" s="33"/>
      <c r="G33" s="40"/>
      <c r="H33" s="40"/>
      <c r="I33" s="34"/>
      <c r="J33" s="3"/>
      <c r="K33" s="31"/>
      <c r="L33" s="36"/>
      <c r="M33" s="3"/>
      <c r="N33" s="35"/>
      <c r="O33" s="32"/>
      <c r="P33" s="39"/>
      <c r="Q33" s="120" t="str">
        <f>+IFERROR(IF(AND(ISBLANK(P33),D33&lt;&gt;0),"",VLOOKUP(P33,num_reponse_donnee,2,FALSE)),"")</f>
        <v/>
      </c>
      <c r="R33" s="37"/>
    </row>
    <row r="34" spans="2:18" x14ac:dyDescent="0.25">
      <c r="B34" s="31"/>
      <c r="C34" s="110">
        <f t="shared" ca="1" si="0"/>
        <v>0</v>
      </c>
      <c r="D34" s="69"/>
      <c r="E34" s="39"/>
      <c r="F34" s="33"/>
      <c r="G34" s="40"/>
      <c r="H34" s="40"/>
      <c r="I34" s="34"/>
      <c r="J34" s="3"/>
      <c r="K34" s="31"/>
      <c r="L34" s="36"/>
      <c r="M34" s="3"/>
      <c r="N34" s="35"/>
      <c r="O34" s="32"/>
      <c r="P34" s="39"/>
      <c r="Q34" s="120" t="str">
        <f>+IFERROR(IF(AND(ISBLANK(P34),D34&lt;&gt;0),"",VLOOKUP(P34,num_reponse_donnee,2,FALSE)),"")</f>
        <v/>
      </c>
      <c r="R34" s="37"/>
    </row>
    <row r="35" spans="2:18" x14ac:dyDescent="0.25">
      <c r="B35" s="31"/>
      <c r="C35" s="110">
        <f t="shared" ca="1" si="0"/>
        <v>0</v>
      </c>
      <c r="D35" s="69"/>
      <c r="E35" s="39"/>
      <c r="F35" s="33"/>
      <c r="G35" s="40"/>
      <c r="H35" s="40"/>
      <c r="I35" s="34"/>
      <c r="J35" s="3"/>
      <c r="K35" s="31"/>
      <c r="L35" s="36"/>
      <c r="M35" s="3"/>
      <c r="N35" s="35"/>
      <c r="O35" s="32"/>
      <c r="P35" s="39"/>
      <c r="Q35" s="120" t="str">
        <f>+IFERROR(IF(AND(ISBLANK(P35),D35&lt;&gt;0),"",VLOOKUP(P35,num_reponse_donnee,2,FALSE)),"")</f>
        <v/>
      </c>
      <c r="R35" s="37"/>
    </row>
    <row r="36" spans="2:18" x14ac:dyDescent="0.25">
      <c r="B36" s="31"/>
      <c r="C36" s="110">
        <f t="shared" ca="1" si="0"/>
        <v>0</v>
      </c>
      <c r="D36" s="69"/>
      <c r="E36" s="39"/>
      <c r="F36" s="33"/>
      <c r="G36" s="40"/>
      <c r="H36" s="40"/>
      <c r="I36" s="34"/>
      <c r="J36" s="3"/>
      <c r="K36" s="31"/>
      <c r="L36" s="36"/>
      <c r="M36" s="3"/>
      <c r="N36" s="35"/>
      <c r="O36" s="32"/>
      <c r="P36" s="39"/>
      <c r="Q36" s="120" t="str">
        <f>+IFERROR(IF(AND(ISBLANK(P36),D36&lt;&gt;0),"",VLOOKUP(P36,num_reponse_donnee,2,FALSE)),"")</f>
        <v/>
      </c>
      <c r="R36" s="37"/>
    </row>
    <row r="37" spans="2:18" x14ac:dyDescent="0.25">
      <c r="B37" s="31"/>
      <c r="C37" s="110">
        <f t="shared" ca="1" si="0"/>
        <v>0</v>
      </c>
      <c r="D37" s="69"/>
      <c r="E37" s="39"/>
      <c r="F37" s="33"/>
      <c r="G37" s="40"/>
      <c r="H37" s="40"/>
      <c r="I37" s="34"/>
      <c r="J37" s="3"/>
      <c r="K37" s="31"/>
      <c r="L37" s="36"/>
      <c r="M37" s="3"/>
      <c r="N37" s="35"/>
      <c r="O37" s="32"/>
      <c r="P37" s="39"/>
      <c r="Q37" s="120" t="str">
        <f>+IFERROR(IF(AND(ISBLANK(P37),D37&lt;&gt;0),"",VLOOKUP(P37,num_reponse_donnee,2,FALSE)),"")</f>
        <v/>
      </c>
      <c r="R37" s="37"/>
    </row>
    <row r="38" spans="2:18" x14ac:dyDescent="0.25">
      <c r="B38" s="31"/>
      <c r="C38" s="110">
        <f t="shared" ca="1" si="0"/>
        <v>0</v>
      </c>
      <c r="D38" s="69"/>
      <c r="E38" s="39"/>
      <c r="F38" s="33"/>
      <c r="G38" s="40"/>
      <c r="H38" s="40"/>
      <c r="I38" s="34"/>
      <c r="J38" s="3"/>
      <c r="K38" s="31"/>
      <c r="L38" s="36"/>
      <c r="M38" s="3"/>
      <c r="N38" s="35"/>
      <c r="O38" s="32"/>
      <c r="P38" s="39"/>
      <c r="Q38" s="120" t="str">
        <f>+IFERROR(IF(AND(ISBLANK(P38),D38&lt;&gt;0),"",VLOOKUP(P38,num_reponse_donnee,2,FALSE)),"")</f>
        <v/>
      </c>
      <c r="R38" s="37"/>
    </row>
    <row r="39" spans="2:18" x14ac:dyDescent="0.25">
      <c r="B39" s="31"/>
      <c r="C39" s="110">
        <f t="shared" ca="1" si="0"/>
        <v>0</v>
      </c>
      <c r="D39" s="69"/>
      <c r="E39" s="39"/>
      <c r="F39" s="33"/>
      <c r="G39" s="40"/>
      <c r="H39" s="40"/>
      <c r="I39" s="34"/>
      <c r="J39" s="3"/>
      <c r="K39" s="31"/>
      <c r="L39" s="36"/>
      <c r="M39" s="3"/>
      <c r="N39" s="35"/>
      <c r="O39" s="32"/>
      <c r="P39" s="39"/>
      <c r="Q39" s="120" t="str">
        <f>+IFERROR(IF(AND(ISBLANK(P39),D39&lt;&gt;0),"",VLOOKUP(P39,num_reponse_donnee,2,FALSE)),"")</f>
        <v/>
      </c>
      <c r="R39" s="37"/>
    </row>
    <row r="40" spans="2:18" x14ac:dyDescent="0.25">
      <c r="B40" s="31"/>
      <c r="C40" s="110">
        <f t="shared" ca="1" si="0"/>
        <v>0</v>
      </c>
      <c r="D40" s="69"/>
      <c r="E40" s="39"/>
      <c r="F40" s="33"/>
      <c r="G40" s="40"/>
      <c r="H40" s="40"/>
      <c r="I40" s="34"/>
      <c r="J40" s="3"/>
      <c r="K40" s="31"/>
      <c r="L40" s="36"/>
      <c r="M40" s="3"/>
      <c r="N40" s="35"/>
      <c r="O40" s="32"/>
      <c r="P40" s="39"/>
      <c r="Q40" s="120" t="str">
        <f>+IFERROR(IF(AND(ISBLANK(P40),D40&lt;&gt;0),"",VLOOKUP(P40,num_reponse_donnee,2,FALSE)),"")</f>
        <v/>
      </c>
      <c r="R40" s="37"/>
    </row>
    <row r="41" spans="2:18" x14ac:dyDescent="0.25">
      <c r="B41" s="31"/>
      <c r="C41" s="110">
        <f t="shared" ca="1" si="0"/>
        <v>0</v>
      </c>
      <c r="D41" s="69"/>
      <c r="E41" s="39"/>
      <c r="F41" s="33"/>
      <c r="G41" s="40"/>
      <c r="H41" s="40"/>
      <c r="I41" s="34"/>
      <c r="J41" s="3"/>
      <c r="K41" s="31"/>
      <c r="L41" s="36"/>
      <c r="M41" s="3"/>
      <c r="N41" s="35"/>
      <c r="O41" s="32"/>
      <c r="P41" s="39"/>
      <c r="Q41" s="120" t="str">
        <f>+IFERROR(IF(AND(ISBLANK(P41),D41&lt;&gt;0),"",VLOOKUP(P41,num_reponse_donnee,2,FALSE)),"")</f>
        <v/>
      </c>
      <c r="R41" s="37"/>
    </row>
    <row r="42" spans="2:18" x14ac:dyDescent="0.25">
      <c r="B42" s="31"/>
      <c r="C42" s="110">
        <f t="shared" ca="1" si="0"/>
        <v>0</v>
      </c>
      <c r="D42" s="69"/>
      <c r="E42" s="39"/>
      <c r="F42" s="33"/>
      <c r="G42" s="40"/>
      <c r="H42" s="40"/>
      <c r="I42" s="34"/>
      <c r="J42" s="3"/>
      <c r="K42" s="31"/>
      <c r="L42" s="36"/>
      <c r="M42" s="3"/>
      <c r="N42" s="35"/>
      <c r="O42" s="32"/>
      <c r="P42" s="39"/>
      <c r="Q42" s="120" t="str">
        <f>+IFERROR(IF(AND(ISBLANK(P42),D42&lt;&gt;0),"",VLOOKUP(P42,num_reponse_donnee,2,FALSE)),"")</f>
        <v/>
      </c>
      <c r="R42" s="37"/>
    </row>
    <row r="43" spans="2:18" x14ac:dyDescent="0.25">
      <c r="B43" s="31"/>
      <c r="C43" s="110">
        <f t="shared" ca="1" si="0"/>
        <v>0</v>
      </c>
      <c r="D43" s="69"/>
      <c r="E43" s="39"/>
      <c r="F43" s="33"/>
      <c r="G43" s="40"/>
      <c r="H43" s="40"/>
      <c r="I43" s="34"/>
      <c r="J43" s="3"/>
      <c r="K43" s="31"/>
      <c r="L43" s="36"/>
      <c r="M43" s="3"/>
      <c r="N43" s="35"/>
      <c r="O43" s="32"/>
      <c r="P43" s="39"/>
      <c r="Q43" s="120" t="str">
        <f>+IFERROR(IF(AND(ISBLANK(P43),D43&lt;&gt;0),"",VLOOKUP(P43,num_reponse_donnee,2,FALSE)),"")</f>
        <v/>
      </c>
      <c r="R43" s="37"/>
    </row>
    <row r="44" spans="2:18" x14ac:dyDescent="0.25">
      <c r="B44" s="31"/>
      <c r="C44" s="110">
        <f t="shared" ca="1" si="0"/>
        <v>0</v>
      </c>
      <c r="D44" s="69"/>
      <c r="E44" s="39"/>
      <c r="F44" s="33"/>
      <c r="G44" s="40"/>
      <c r="H44" s="40"/>
      <c r="I44" s="34"/>
      <c r="J44" s="3"/>
      <c r="K44" s="31"/>
      <c r="L44" s="36"/>
      <c r="M44" s="3"/>
      <c r="N44" s="35"/>
      <c r="O44" s="32"/>
      <c r="P44" s="39"/>
      <c r="Q44" s="120" t="str">
        <f>+IFERROR(IF(AND(ISBLANK(P44),D44&lt;&gt;0),"",VLOOKUP(P44,num_reponse_donnee,2,FALSE)),"")</f>
        <v/>
      </c>
      <c r="R44" s="37"/>
    </row>
    <row r="45" spans="2:18" x14ac:dyDescent="0.25">
      <c r="B45" s="31"/>
      <c r="C45" s="110">
        <f t="shared" ca="1" si="0"/>
        <v>0</v>
      </c>
      <c r="D45" s="69"/>
      <c r="E45" s="39"/>
      <c r="F45" s="33"/>
      <c r="G45" s="40"/>
      <c r="H45" s="40"/>
      <c r="I45" s="34"/>
      <c r="J45" s="3"/>
      <c r="K45" s="31"/>
      <c r="L45" s="36"/>
      <c r="M45" s="3"/>
      <c r="N45" s="35"/>
      <c r="O45" s="32"/>
      <c r="P45" s="39"/>
      <c r="Q45" s="120" t="str">
        <f>+IFERROR(IF(AND(ISBLANK(P45),D45&lt;&gt;0),"",VLOOKUP(P45,num_reponse_donnee,2,FALSE)),"")</f>
        <v/>
      </c>
      <c r="R45" s="37"/>
    </row>
    <row r="46" spans="2:18" ht="15.75" thickBot="1" x14ac:dyDescent="0.3">
      <c r="B46" s="9"/>
      <c r="C46" s="107"/>
      <c r="D46" s="10"/>
      <c r="E46" s="10"/>
      <c r="F46" s="10"/>
      <c r="G46" s="10"/>
      <c r="H46" s="10"/>
      <c r="I46" s="11"/>
      <c r="J46" s="3"/>
      <c r="K46" s="9"/>
      <c r="L46" s="11"/>
      <c r="M46" s="3"/>
      <c r="N46" s="9"/>
      <c r="O46" s="10"/>
      <c r="P46" s="10"/>
      <c r="Q46" s="116"/>
      <c r="R46" s="11"/>
    </row>
    <row r="47" spans="2:18" x14ac:dyDescent="0.25">
      <c r="B47" s="1"/>
      <c r="C47" s="108"/>
      <c r="D47" s="1"/>
      <c r="E47" s="1"/>
      <c r="F47" s="1"/>
      <c r="G47" s="1"/>
      <c r="H47" s="1"/>
      <c r="J47"/>
      <c r="K47" s="1"/>
      <c r="L47" s="1"/>
      <c r="M47"/>
      <c r="N47" s="1"/>
      <c r="P47" s="1"/>
      <c r="Q47" s="117"/>
      <c r="R47" s="1"/>
    </row>
    <row r="48" spans="2:18" x14ac:dyDescent="0.25">
      <c r="B48" s="95" t="s">
        <v>52</v>
      </c>
      <c r="C48" s="96"/>
      <c r="D48" s="96"/>
      <c r="E48" s="97"/>
      <c r="F48" s="23"/>
      <c r="G48" s="98" t="s">
        <v>16</v>
      </c>
      <c r="H48" s="99"/>
      <c r="I48" s="99"/>
      <c r="J48" s="99"/>
      <c r="K48" s="99"/>
      <c r="L48" s="99"/>
      <c r="M48" s="24"/>
      <c r="N48" s="1"/>
      <c r="P48" s="1"/>
      <c r="Q48" s="117"/>
      <c r="R48" s="1"/>
    </row>
    <row r="49" spans="2:18" ht="15" customHeight="1" x14ac:dyDescent="0.25">
      <c r="B49" s="15" t="s">
        <v>12</v>
      </c>
      <c r="C49" s="111"/>
      <c r="D49" s="14"/>
      <c r="E49" s="16">
        <f>+COUNTA(D6:D46)</f>
        <v>4</v>
      </c>
      <c r="F49" s="23"/>
      <c r="G49" s="25"/>
      <c r="H49" s="1"/>
      <c r="I49" s="1"/>
      <c r="K49" s="1"/>
      <c r="L49" s="1"/>
      <c r="M49" s="26"/>
      <c r="N49" s="1"/>
      <c r="P49" s="1"/>
      <c r="Q49" s="117"/>
      <c r="R49" s="1"/>
    </row>
    <row r="50" spans="2:18" ht="15" customHeight="1" x14ac:dyDescent="0.25">
      <c r="B50" s="100" t="s">
        <v>18</v>
      </c>
      <c r="C50" s="112"/>
      <c r="D50" s="13"/>
      <c r="E50" s="17"/>
      <c r="F50" s="23"/>
      <c r="G50" s="101" t="s">
        <v>25</v>
      </c>
      <c r="H50" s="102"/>
      <c r="I50" s="102"/>
      <c r="J50" s="102"/>
      <c r="K50" s="103"/>
      <c r="L50" s="72">
        <v>30</v>
      </c>
      <c r="M50" s="74"/>
      <c r="N50" s="1"/>
      <c r="P50" s="1"/>
      <c r="Q50" s="117"/>
      <c r="R50" s="1"/>
    </row>
    <row r="51" spans="2:18" ht="12" customHeight="1" x14ac:dyDescent="0.25">
      <c r="B51" s="100"/>
      <c r="C51" s="112"/>
      <c r="D51" s="13"/>
      <c r="E51" s="17"/>
      <c r="F51" s="23"/>
      <c r="G51" s="101" t="s">
        <v>26</v>
      </c>
      <c r="H51" s="102"/>
      <c r="I51" s="102"/>
      <c r="J51" s="102"/>
      <c r="K51" s="102"/>
      <c r="L51" s="30"/>
      <c r="M51" s="75"/>
      <c r="N51" s="1"/>
      <c r="P51" s="1"/>
      <c r="Q51" s="117"/>
      <c r="R51" s="1"/>
    </row>
    <row r="52" spans="2:18" ht="15" customHeight="1" x14ac:dyDescent="0.25">
      <c r="B52" s="18" t="s">
        <v>13</v>
      </c>
      <c r="C52" s="112"/>
      <c r="D52" s="13"/>
      <c r="E52" s="19">
        <f>COUNTIF(Q6:Q45,"3")</f>
        <v>1</v>
      </c>
      <c r="F52" s="23"/>
      <c r="G52" s="101"/>
      <c r="H52" s="102"/>
      <c r="I52" s="102"/>
      <c r="J52" s="102"/>
      <c r="K52" s="102"/>
      <c r="L52" s="73">
        <v>30</v>
      </c>
      <c r="M52" s="74"/>
      <c r="N52" s="1"/>
      <c r="P52" s="1"/>
      <c r="Q52" s="117"/>
      <c r="R52" s="1"/>
    </row>
    <row r="53" spans="2:18" ht="15" customHeight="1" x14ac:dyDescent="0.25">
      <c r="B53" s="18" t="s">
        <v>10</v>
      </c>
      <c r="C53" s="112"/>
      <c r="D53" s="13"/>
      <c r="E53" s="19">
        <f>COUNTIF(Q6:Q45,"1")</f>
        <v>1</v>
      </c>
      <c r="F53" s="23"/>
      <c r="G53" s="27"/>
      <c r="H53" s="28"/>
      <c r="I53" s="28"/>
      <c r="J53" s="28"/>
      <c r="K53" s="28"/>
      <c r="L53" s="62"/>
      <c r="M53" s="29"/>
      <c r="N53" s="1"/>
      <c r="P53" s="1"/>
      <c r="Q53" s="117"/>
      <c r="R53" s="1"/>
    </row>
    <row r="54" spans="2:18" ht="15" customHeight="1" x14ac:dyDescent="0.25">
      <c r="B54" s="18" t="s">
        <v>11</v>
      </c>
      <c r="C54" s="112"/>
      <c r="D54" s="13"/>
      <c r="E54" s="19">
        <f>COUNTIF(Q6:Q45,"2")</f>
        <v>1</v>
      </c>
      <c r="F54" s="23"/>
      <c r="G54" s="8"/>
      <c r="J54"/>
      <c r="L54" s="1"/>
      <c r="M54"/>
      <c r="N54" s="1"/>
      <c r="P54" s="1"/>
      <c r="Q54" s="117"/>
      <c r="R54" s="1"/>
    </row>
    <row r="55" spans="2:18" ht="15" customHeight="1" x14ac:dyDescent="0.25">
      <c r="B55" s="20" t="s">
        <v>24</v>
      </c>
      <c r="C55" s="113"/>
      <c r="D55" s="21"/>
      <c r="E55" s="22">
        <f>COUNTIF(Q6:Q45,"4")</f>
        <v>1</v>
      </c>
      <c r="F55" s="23"/>
      <c r="G55" s="8"/>
      <c r="L55" s="1"/>
    </row>
    <row r="56" spans="2:18" x14ac:dyDescent="0.25">
      <c r="B56" s="12"/>
      <c r="C56" s="114"/>
      <c r="D56" s="7"/>
      <c r="E56" s="7"/>
      <c r="F56" s="7"/>
      <c r="G56" s="8"/>
      <c r="L56" s="1"/>
    </row>
    <row r="57" spans="2:18" x14ac:dyDescent="0.25">
      <c r="B57" s="12"/>
      <c r="C57" s="114"/>
      <c r="D57" s="7"/>
      <c r="E57" s="7"/>
      <c r="F57" s="7"/>
      <c r="G57" s="8"/>
      <c r="L57" s="1"/>
    </row>
    <row r="58" spans="2:18" x14ac:dyDescent="0.25">
      <c r="B58" s="12"/>
      <c r="C58" s="114"/>
      <c r="D58" s="7"/>
      <c r="E58" s="7"/>
      <c r="F58" s="7"/>
      <c r="G58" s="8"/>
      <c r="L58" s="1"/>
    </row>
    <row r="59" spans="2:18" ht="66.75" customHeight="1" x14ac:dyDescent="0.25">
      <c r="D59" s="64"/>
      <c r="E59" s="64"/>
      <c r="H59" s="104" t="s">
        <v>44</v>
      </c>
      <c r="I59" s="104"/>
      <c r="J59" s="65"/>
      <c r="K59" s="104" t="s">
        <v>45</v>
      </c>
      <c r="L59" s="104"/>
      <c r="M59" s="68"/>
      <c r="N59" s="68"/>
    </row>
    <row r="60" spans="2:18" ht="8.25" customHeight="1" x14ac:dyDescent="0.25">
      <c r="H60" s="66"/>
      <c r="I60" s="66"/>
      <c r="J60" s="65"/>
      <c r="K60" s="87"/>
      <c r="L60" s="87"/>
      <c r="M60" s="3"/>
      <c r="N60" s="3"/>
    </row>
    <row r="61" spans="2:18" x14ac:dyDescent="0.25">
      <c r="H61" s="67" t="s">
        <v>69</v>
      </c>
      <c r="I61" s="67"/>
      <c r="J61" s="65"/>
      <c r="K61" s="86" t="s">
        <v>74</v>
      </c>
      <c r="L61" s="86"/>
      <c r="M61" s="3"/>
      <c r="N61" s="3"/>
    </row>
    <row r="62" spans="2:18" x14ac:dyDescent="0.25">
      <c r="H62" s="67" t="s">
        <v>70</v>
      </c>
      <c r="I62" s="67"/>
      <c r="J62" s="65"/>
      <c r="K62" s="86" t="s">
        <v>75</v>
      </c>
      <c r="L62" s="86"/>
      <c r="M62" s="3"/>
      <c r="N62" s="3"/>
    </row>
    <row r="63" spans="2:18" x14ac:dyDescent="0.25">
      <c r="H63" s="67" t="s">
        <v>71</v>
      </c>
      <c r="I63" s="67"/>
      <c r="J63" s="65"/>
      <c r="K63" s="86" t="s">
        <v>76</v>
      </c>
      <c r="L63" s="86"/>
      <c r="M63" s="3"/>
      <c r="N63" s="3"/>
    </row>
    <row r="64" spans="2:18" x14ac:dyDescent="0.25">
      <c r="H64" s="67" t="s">
        <v>72</v>
      </c>
      <c r="I64" s="67"/>
      <c r="J64" s="65"/>
      <c r="K64" s="86" t="s">
        <v>77</v>
      </c>
      <c r="L64" s="86"/>
      <c r="M64" s="3"/>
      <c r="N64" s="3"/>
    </row>
    <row r="65" spans="8:14" x14ac:dyDescent="0.25">
      <c r="H65" s="67" t="s">
        <v>73</v>
      </c>
      <c r="I65" s="67"/>
      <c r="J65" s="65"/>
      <c r="K65" s="86" t="s">
        <v>21</v>
      </c>
      <c r="L65" s="86"/>
      <c r="M65" s="3"/>
      <c r="N65" s="3"/>
    </row>
    <row r="66" spans="8:14" x14ac:dyDescent="0.25">
      <c r="H66" s="67"/>
      <c r="I66" s="67"/>
      <c r="J66" s="65"/>
      <c r="K66" s="86" t="s">
        <v>78</v>
      </c>
      <c r="L66" s="86"/>
      <c r="M66" s="3"/>
      <c r="N66" s="3"/>
    </row>
    <row r="67" spans="8:14" x14ac:dyDescent="0.25">
      <c r="H67" s="67"/>
      <c r="I67" s="67"/>
      <c r="J67" s="65"/>
      <c r="K67" s="86"/>
      <c r="L67" s="86"/>
      <c r="M67" s="3"/>
      <c r="N67" s="3"/>
    </row>
    <row r="68" spans="8:14" x14ac:dyDescent="0.25">
      <c r="H68" s="67"/>
      <c r="I68" s="67"/>
      <c r="J68" s="65"/>
      <c r="K68" s="86"/>
      <c r="L68" s="86"/>
      <c r="M68" s="3"/>
      <c r="N68" s="3"/>
    </row>
    <row r="69" spans="8:14" x14ac:dyDescent="0.25">
      <c r="H69" s="67"/>
      <c r="I69" s="67"/>
      <c r="J69" s="65"/>
      <c r="K69" s="86"/>
      <c r="L69" s="86"/>
      <c r="M69" s="3"/>
      <c r="N69" s="3"/>
    </row>
    <row r="70" spans="8:14" x14ac:dyDescent="0.25">
      <c r="H70" s="67"/>
      <c r="I70" s="67"/>
      <c r="J70" s="65"/>
      <c r="K70" s="86"/>
      <c r="L70" s="86"/>
    </row>
    <row r="71" spans="8:14" x14ac:dyDescent="0.25">
      <c r="H71" s="67"/>
      <c r="I71" s="67"/>
      <c r="J71" s="65"/>
      <c r="K71" s="86"/>
      <c r="L71" s="86"/>
    </row>
    <row r="72" spans="8:14" x14ac:dyDescent="0.25">
      <c r="H72" s="67"/>
      <c r="I72" s="67"/>
      <c r="J72" s="65"/>
      <c r="K72" s="86"/>
      <c r="L72" s="86"/>
    </row>
    <row r="73" spans="8:14" x14ac:dyDescent="0.25">
      <c r="H73" s="67"/>
      <c r="I73" s="67"/>
      <c r="J73" s="65"/>
      <c r="K73" s="86"/>
      <c r="L73" s="86"/>
    </row>
    <row r="74" spans="8:14" x14ac:dyDescent="0.25">
      <c r="H74" s="67"/>
      <c r="I74" s="67"/>
      <c r="J74" s="65"/>
      <c r="K74" s="86"/>
      <c r="L74" s="86"/>
    </row>
    <row r="75" spans="8:14" x14ac:dyDescent="0.25">
      <c r="H75" s="67"/>
      <c r="I75" s="67"/>
      <c r="J75" s="65"/>
      <c r="K75" s="86"/>
      <c r="L75" s="86"/>
    </row>
    <row r="76" spans="8:14" x14ac:dyDescent="0.25">
      <c r="H76" s="67"/>
      <c r="I76" s="67"/>
      <c r="J76" s="65"/>
      <c r="K76" s="86"/>
      <c r="L76" s="86"/>
    </row>
    <row r="77" spans="8:14" x14ac:dyDescent="0.25">
      <c r="H77" s="67"/>
      <c r="I77" s="67"/>
      <c r="J77" s="65"/>
      <c r="K77" s="86"/>
      <c r="L77" s="86"/>
    </row>
  </sheetData>
  <sheetProtection sheet="1" objects="1" scenarios="1"/>
  <mergeCells count="29">
    <mergeCell ref="K73:L73"/>
    <mergeCell ref="K74:L74"/>
    <mergeCell ref="K75:L75"/>
    <mergeCell ref="K76:L76"/>
    <mergeCell ref="K77:L77"/>
    <mergeCell ref="K67:L67"/>
    <mergeCell ref="K68:L68"/>
    <mergeCell ref="K69:L69"/>
    <mergeCell ref="K70:L70"/>
    <mergeCell ref="K71:L71"/>
    <mergeCell ref="K72:L72"/>
    <mergeCell ref="K61:L61"/>
    <mergeCell ref="K62:L62"/>
    <mergeCell ref="K63:L63"/>
    <mergeCell ref="K64:L64"/>
    <mergeCell ref="K65:L65"/>
    <mergeCell ref="K66:L66"/>
    <mergeCell ref="B50:B51"/>
    <mergeCell ref="G50:K50"/>
    <mergeCell ref="G51:K52"/>
    <mergeCell ref="H59:I59"/>
    <mergeCell ref="K59:L59"/>
    <mergeCell ref="K60:L60"/>
    <mergeCell ref="B1:R1"/>
    <mergeCell ref="B4:I4"/>
    <mergeCell ref="K4:L4"/>
    <mergeCell ref="N4:R4"/>
    <mergeCell ref="B48:E48"/>
    <mergeCell ref="G48:L48"/>
  </mergeCells>
  <conditionalFormatting sqref="R2:R3">
    <cfRule type="cellIs" dxfId="43" priority="28" operator="equal">
      <formula>"non"</formula>
    </cfRule>
    <cfRule type="cellIs" dxfId="42" priority="29" operator="equal">
      <formula>"oui"</formula>
    </cfRule>
  </conditionalFormatting>
  <conditionalFormatting sqref="P46:Q54">
    <cfRule type="containsText" dxfId="41" priority="26" operator="containsText" text="Refus">
      <formula>NOT(ISERROR(SEARCH("Refus",P46)))</formula>
    </cfRule>
    <cfRule type="containsText" dxfId="40" priority="27" operator="containsText" text="Accord">
      <formula>NOT(ISERROR(SEARCH("Accord",P46)))</formula>
    </cfRule>
  </conditionalFormatting>
  <conditionalFormatting sqref="D46:D47">
    <cfRule type="expression" dxfId="39" priority="24">
      <formula>P46="Refus"</formula>
    </cfRule>
    <cfRule type="expression" dxfId="38" priority="25">
      <formula>P46="accord"</formula>
    </cfRule>
  </conditionalFormatting>
  <conditionalFormatting sqref="B52:B58 B49:B50">
    <cfRule type="expression" dxfId="37" priority="30">
      <formula>P49="Refus"</formula>
    </cfRule>
    <cfRule type="expression" dxfId="36" priority="31">
      <formula>P49="accord"</formula>
    </cfRule>
  </conditionalFormatting>
  <conditionalFormatting sqref="E6">
    <cfRule type="expression" priority="32" stopIfTrue="1">
      <formula>ISBLANK(P6)</formula>
    </cfRule>
    <cfRule type="expression" dxfId="35" priority="33">
      <formula>$Q6=4</formula>
    </cfRule>
    <cfRule type="expression" dxfId="34" priority="34">
      <formula>$Q6=2</formula>
    </cfRule>
    <cfRule type="expression" dxfId="33" priority="35">
      <formula>$Q6=1</formula>
    </cfRule>
  </conditionalFormatting>
  <conditionalFormatting sqref="C49:C58">
    <cfRule type="expression" dxfId="32" priority="36">
      <formula>R49="Refus"</formula>
    </cfRule>
    <cfRule type="expression" dxfId="31" priority="37">
      <formula>R49="accord"</formula>
    </cfRule>
  </conditionalFormatting>
  <conditionalFormatting sqref="G51">
    <cfRule type="expression" dxfId="30" priority="38">
      <formula>#REF!="Refus"</formula>
    </cfRule>
    <cfRule type="expression" dxfId="29" priority="39">
      <formula>#REF!="accord"</formula>
    </cfRule>
  </conditionalFormatting>
  <conditionalFormatting sqref="N6:O43 K6:L43 Q6:R43 B7:B12 F6:I43 F45:I45 Q45:R45 K45:L45 N45:O45">
    <cfRule type="expression" dxfId="28" priority="40">
      <formula>#REF!=4</formula>
    </cfRule>
  </conditionalFormatting>
  <conditionalFormatting sqref="G50">
    <cfRule type="expression" dxfId="27" priority="41">
      <formula>#REF!="Refus"</formula>
    </cfRule>
    <cfRule type="expression" dxfId="26" priority="42">
      <formula>#REF!="accord"</formula>
    </cfRule>
  </conditionalFormatting>
  <conditionalFormatting sqref="C6:C43 C45">
    <cfRule type="expression" priority="43">
      <formula>OR(#REF!=1,#REF!=2,ISBLANK(B6))</formula>
    </cfRule>
    <cfRule type="expression" dxfId="25" priority="44">
      <formula>#REF!=4</formula>
    </cfRule>
    <cfRule type="expression" dxfId="24" priority="45">
      <formula>C6&gt;=$L$52</formula>
    </cfRule>
    <cfRule type="expression" dxfId="23" priority="46">
      <formula>C6&gt;=$L$50</formula>
    </cfRule>
  </conditionalFormatting>
  <conditionalFormatting sqref="G48 G53:G58">
    <cfRule type="expression" dxfId="22" priority="47">
      <formula>#REF!="Refus"</formula>
    </cfRule>
    <cfRule type="expression" dxfId="21" priority="48">
      <formula>#REF!="accord"</formula>
    </cfRule>
  </conditionalFormatting>
  <conditionalFormatting sqref="D6:D43 D45">
    <cfRule type="expression" dxfId="20" priority="49">
      <formula>#REF!=4</formula>
    </cfRule>
  </conditionalFormatting>
  <conditionalFormatting sqref="E7:E43 E45">
    <cfRule type="expression" priority="20" stopIfTrue="1">
      <formula>ISBLANK(P7)</formula>
    </cfRule>
    <cfRule type="expression" dxfId="19" priority="21">
      <formula>$Q7=4</formula>
    </cfRule>
    <cfRule type="expression" dxfId="18" priority="22">
      <formula>$Q7=2</formula>
    </cfRule>
    <cfRule type="expression" dxfId="17" priority="23">
      <formula>$Q7=1</formula>
    </cfRule>
  </conditionalFormatting>
  <conditionalFormatting sqref="P6">
    <cfRule type="expression" dxfId="16" priority="17">
      <formula>$Q6=4</formula>
    </cfRule>
    <cfRule type="expression" dxfId="15" priority="18">
      <formula>$Q6=2</formula>
    </cfRule>
    <cfRule type="expression" dxfId="14" priority="19">
      <formula>$Q6=1</formula>
    </cfRule>
  </conditionalFormatting>
  <conditionalFormatting sqref="P7:P43 P45">
    <cfRule type="expression" dxfId="13" priority="14">
      <formula>$Q7=4</formula>
    </cfRule>
    <cfRule type="expression" dxfId="12" priority="15">
      <formula>$Q7=2</formula>
    </cfRule>
    <cfRule type="expression" dxfId="11" priority="16">
      <formula>$Q7=1</formula>
    </cfRule>
  </conditionalFormatting>
  <conditionalFormatting sqref="F44:I44 Q44:R44 K44:L44 N44:O44">
    <cfRule type="expression" dxfId="10" priority="8">
      <formula>#REF!=4</formula>
    </cfRule>
  </conditionalFormatting>
  <conditionalFormatting sqref="C44">
    <cfRule type="expression" priority="9">
      <formula>OR(#REF!=1,#REF!=2,ISBLANK(B44))</formula>
    </cfRule>
    <cfRule type="expression" dxfId="9" priority="10">
      <formula>#REF!=4</formula>
    </cfRule>
    <cfRule type="expression" dxfId="8" priority="11">
      <formula>C44&gt;=$L$52</formula>
    </cfRule>
    <cfRule type="expression" dxfId="7" priority="12">
      <formula>C44&gt;=$L$50</formula>
    </cfRule>
  </conditionalFormatting>
  <conditionalFormatting sqref="D44">
    <cfRule type="expression" dxfId="6" priority="13">
      <formula>#REF!=4</formula>
    </cfRule>
  </conditionalFormatting>
  <conditionalFormatting sqref="E44">
    <cfRule type="expression" priority="4" stopIfTrue="1">
      <formula>ISBLANK(P44)</formula>
    </cfRule>
    <cfRule type="expression" dxfId="5" priority="5">
      <formula>$Q44=4</formula>
    </cfRule>
    <cfRule type="expression" dxfId="4" priority="6">
      <formula>$Q44=2</formula>
    </cfRule>
    <cfRule type="expression" dxfId="3" priority="7">
      <formula>$Q44=1</formula>
    </cfRule>
  </conditionalFormatting>
  <conditionalFormatting sqref="P44">
    <cfRule type="expression" dxfId="2" priority="1">
      <formula>$Q44=4</formula>
    </cfRule>
    <cfRule type="expression" dxfId="1" priority="2">
      <formula>$Q44=2</formula>
    </cfRule>
    <cfRule type="expression" dxfId="0" priority="3">
      <formula>$Q44=1</formula>
    </cfRule>
  </conditionalFormatting>
  <dataValidations count="6">
    <dataValidation type="list" allowBlank="1" showInputMessage="1" showErrorMessage="1" sqref="P6:P45">
      <formula1>liste_reponse_a_donner</formula1>
    </dataValidation>
    <dataValidation type="list" allowBlank="1" showInputMessage="1" showErrorMessage="1" sqref="K6:K45">
      <formula1>nature_missions</formula1>
    </dataValidation>
    <dataValidation type="list" allowBlank="1" showInputMessage="1" showErrorMessage="1" sqref="I6:I46">
      <formula1>"Courrier,Mail,Autres"</formula1>
    </dataValidation>
    <dataValidation type="list" allowBlank="1" showInputMessage="1" showErrorMessage="1" sqref="K46 H6:H46">
      <formula1>redacteur</formula1>
    </dataValidation>
    <dataValidation type="list" allowBlank="1" showInputMessage="1" showErrorMessage="1" sqref="P46:Q54">
      <formula1>"Accord,Refus,Nouvelle proposition à établir"</formula1>
    </dataValidation>
    <dataValidation type="list" allowBlank="1" showInputMessage="1" showErrorMessage="1" sqref="O46">
      <formula1>"Courrier,Mail,Téléphone"</formula1>
    </dataValidation>
  </dataValidations>
  <pageMargins left="0.17" right="0.17" top="0.86614173228346458" bottom="0.43307086614173229" header="0.15748031496062992" footer="0.15748031496062992"/>
  <pageSetup paperSize="9" scale="63" fitToHeight="0" orientation="landscape" r:id="rId1"/>
  <headerFooter>
    <oddHeader>&amp;C&amp;"-,Gras"&amp;9&amp;K000000&amp;F
- &amp;A -</oddHeader>
    <oddFooter>&amp;C&amp;"+,Normal"&amp;9&amp;K000000- &amp;P / &amp;N -&amp;R&amp;9&amp;K000000&amp;D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showGridLines="0" zoomScaleNormal="100" workbookViewId="0">
      <selection activeCell="I41" sqref="I41"/>
    </sheetView>
  </sheetViews>
  <sheetFormatPr baseColWidth="10" defaultColWidth="15" defaultRowHeight="15" x14ac:dyDescent="0.25"/>
  <cols>
    <col min="1" max="1" width="5.140625" style="121" customWidth="1"/>
    <col min="2" max="2" width="13.7109375" customWidth="1"/>
    <col min="3" max="3" width="10.85546875" style="105" bestFit="1" customWidth="1"/>
    <col min="4" max="4" width="8.7109375" customWidth="1"/>
    <col min="5" max="5" width="17.85546875" customWidth="1"/>
    <col min="6" max="6" width="15.7109375" customWidth="1"/>
    <col min="7" max="7" width="22.28515625" bestFit="1" customWidth="1"/>
    <col min="8" max="8" width="9.7109375" customWidth="1"/>
    <col min="9" max="9" width="8.7109375" customWidth="1"/>
    <col min="10" max="10" width="2.28515625" style="2" customWidth="1"/>
    <col min="11" max="11" width="20.28515625" bestFit="1" customWidth="1"/>
    <col min="12" max="12" width="9.7109375" customWidth="1"/>
    <col min="13" max="13" width="2.28515625" style="2" customWidth="1"/>
    <col min="14" max="14" width="12.7109375" bestFit="1" customWidth="1"/>
    <col min="15" max="15" width="11" customWidth="1"/>
    <col min="16" max="16" width="30.140625" customWidth="1"/>
    <col min="17" max="17" width="3.85546875" style="115" customWidth="1"/>
    <col min="18" max="18" width="28.7109375" customWidth="1"/>
    <col min="19" max="19" width="9.28515625" customWidth="1"/>
  </cols>
  <sheetData>
    <row r="1" spans="1:18" ht="18.75" x14ac:dyDescent="0.3">
      <c r="B1" s="88" t="s">
        <v>0</v>
      </c>
      <c r="C1" s="88"/>
      <c r="D1" s="88"/>
      <c r="E1" s="88"/>
      <c r="F1" s="88"/>
      <c r="G1" s="88"/>
      <c r="H1" s="88"/>
      <c r="I1" s="88"/>
      <c r="J1" s="88"/>
      <c r="K1" s="88"/>
      <c r="L1" s="88"/>
      <c r="M1" s="88"/>
      <c r="N1" s="88"/>
      <c r="O1" s="88"/>
      <c r="P1" s="88"/>
      <c r="Q1" s="88"/>
      <c r="R1" s="88"/>
    </row>
    <row r="2" spans="1:18" x14ac:dyDescent="0.25">
      <c r="B2" t="s">
        <v>65</v>
      </c>
      <c r="C2" s="118">
        <v>41660</v>
      </c>
    </row>
    <row r="3" spans="1:18" ht="15.75" thickBot="1" x14ac:dyDescent="0.3"/>
    <row r="4" spans="1:18" s="3" customFormat="1" ht="15" customHeight="1" x14ac:dyDescent="0.25">
      <c r="A4" s="122"/>
      <c r="B4" s="89" t="s">
        <v>5</v>
      </c>
      <c r="C4" s="90"/>
      <c r="D4" s="90"/>
      <c r="E4" s="90"/>
      <c r="F4" s="90"/>
      <c r="G4" s="90"/>
      <c r="H4" s="90"/>
      <c r="I4" s="91"/>
      <c r="J4" s="2"/>
      <c r="K4" s="89" t="s">
        <v>41</v>
      </c>
      <c r="L4" s="90"/>
      <c r="M4" s="4"/>
      <c r="N4" s="92" t="s">
        <v>6</v>
      </c>
      <c r="O4" s="93"/>
      <c r="P4" s="93"/>
      <c r="Q4" s="93"/>
      <c r="R4" s="94"/>
    </row>
    <row r="5" spans="1:18" s="5" customFormat="1" ht="38.25" x14ac:dyDescent="0.25">
      <c r="A5" s="123"/>
      <c r="B5" s="46" t="s">
        <v>1</v>
      </c>
      <c r="C5" s="109" t="s">
        <v>15</v>
      </c>
      <c r="D5" s="44" t="s">
        <v>4</v>
      </c>
      <c r="E5" s="43" t="s">
        <v>14</v>
      </c>
      <c r="F5" s="43" t="s">
        <v>19</v>
      </c>
      <c r="G5" s="43" t="s">
        <v>2</v>
      </c>
      <c r="H5" s="44" t="s">
        <v>3</v>
      </c>
      <c r="I5" s="45" t="s">
        <v>9</v>
      </c>
      <c r="J5" s="6"/>
      <c r="K5" s="46" t="s">
        <v>22</v>
      </c>
      <c r="L5" s="47" t="s">
        <v>23</v>
      </c>
      <c r="M5" s="6"/>
      <c r="N5" s="46" t="s">
        <v>20</v>
      </c>
      <c r="O5" s="44" t="s">
        <v>17</v>
      </c>
      <c r="P5" s="44" t="s">
        <v>7</v>
      </c>
      <c r="Q5" s="106" t="s">
        <v>64</v>
      </c>
      <c r="R5" s="48" t="s">
        <v>8</v>
      </c>
    </row>
    <row r="6" spans="1:18" x14ac:dyDescent="0.25">
      <c r="B6" s="38"/>
      <c r="C6" s="110">
        <f ca="1">+IF(OR(AND(ISBLANK(B6),ISBLANK(P6)),Q6=1,Q6=2,Q6=4),0,TODAY()-B6)</f>
        <v>0</v>
      </c>
      <c r="D6" s="69"/>
      <c r="E6" s="39"/>
      <c r="F6" s="40"/>
      <c r="G6" s="40"/>
      <c r="H6" s="40"/>
      <c r="I6" s="34"/>
      <c r="J6" s="3"/>
      <c r="K6" s="38"/>
      <c r="L6" s="42"/>
      <c r="M6" s="3"/>
      <c r="N6" s="31"/>
      <c r="O6" s="32"/>
      <c r="P6" s="39"/>
      <c r="Q6" s="120" t="str">
        <f>+IFERROR(IF(AND(ISBLANK(P6),D6&lt;&gt;0),"",VLOOKUP(P6,num_reponse_donnee,2,FALSE)),"")</f>
        <v/>
      </c>
      <c r="R6" s="37"/>
    </row>
    <row r="7" spans="1:18" x14ac:dyDescent="0.25">
      <c r="B7" s="38"/>
      <c r="C7" s="110">
        <f t="shared" ref="C7:C45" ca="1" si="0">+IF(OR(AND(ISBLANK(B7),ISBLANK(P7)),Q7=1,Q7=2,Q7=4),0,TODAY()-B7)</f>
        <v>0</v>
      </c>
      <c r="D7" s="69"/>
      <c r="E7" s="39"/>
      <c r="F7" s="40"/>
      <c r="G7" s="40"/>
      <c r="H7" s="40"/>
      <c r="I7" s="41"/>
      <c r="J7" s="3"/>
      <c r="K7" s="38"/>
      <c r="L7" s="42"/>
      <c r="M7" s="3"/>
      <c r="N7" s="35"/>
      <c r="O7" s="33"/>
      <c r="P7" s="39"/>
      <c r="Q7" s="120" t="str">
        <f>+IFERROR(IF(AND(ISBLANK(P7),D7&lt;&gt;0),"",VLOOKUP(P7,num_reponse_donnee,2,FALSE)),"")</f>
        <v/>
      </c>
      <c r="R7" s="37"/>
    </row>
    <row r="8" spans="1:18" x14ac:dyDescent="0.25">
      <c r="B8" s="31"/>
      <c r="C8" s="110">
        <f t="shared" ca="1" si="0"/>
        <v>0</v>
      </c>
      <c r="D8" s="69"/>
      <c r="E8" s="39"/>
      <c r="F8" s="33"/>
      <c r="G8" s="40"/>
      <c r="H8" s="40"/>
      <c r="I8" s="34"/>
      <c r="J8" s="3"/>
      <c r="K8" s="31"/>
      <c r="L8" s="36"/>
      <c r="M8" s="3"/>
      <c r="N8" s="35"/>
      <c r="O8" s="32"/>
      <c r="P8" s="39"/>
      <c r="Q8" s="120" t="str">
        <f>+IFERROR(IF(AND(ISBLANK(P8),D8&lt;&gt;0),"",VLOOKUP(P8,num_reponse_donnee,2,FALSE)),"")</f>
        <v/>
      </c>
      <c r="R8" s="37"/>
    </row>
    <row r="9" spans="1:18" x14ac:dyDescent="0.25">
      <c r="B9" s="31"/>
      <c r="C9" s="110">
        <f t="shared" ca="1" si="0"/>
        <v>0</v>
      </c>
      <c r="D9" s="69"/>
      <c r="E9" s="39"/>
      <c r="F9" s="33"/>
      <c r="G9" s="40"/>
      <c r="H9" s="40"/>
      <c r="I9" s="34"/>
      <c r="J9" s="3"/>
      <c r="K9" s="31"/>
      <c r="L9" s="36"/>
      <c r="M9" s="3"/>
      <c r="N9" s="35"/>
      <c r="O9" s="32"/>
      <c r="P9" s="39"/>
      <c r="Q9" s="120" t="str">
        <f>+IFERROR(IF(AND(ISBLANK(P9),D9&lt;&gt;0),"",VLOOKUP(P9,num_reponse_donnee,2,FALSE)),"")</f>
        <v/>
      </c>
      <c r="R9" s="37"/>
    </row>
    <row r="10" spans="1:18" x14ac:dyDescent="0.25">
      <c r="B10" s="31"/>
      <c r="C10" s="110">
        <f t="shared" ca="1" si="0"/>
        <v>0</v>
      </c>
      <c r="D10" s="69"/>
      <c r="E10" s="39"/>
      <c r="F10" s="33"/>
      <c r="G10" s="40"/>
      <c r="H10" s="40"/>
      <c r="I10" s="34"/>
      <c r="J10" s="3"/>
      <c r="K10" s="31"/>
      <c r="L10" s="36"/>
      <c r="M10" s="3"/>
      <c r="N10" s="31"/>
      <c r="O10" s="32"/>
      <c r="P10" s="39"/>
      <c r="Q10" s="120" t="str">
        <f>+IFERROR(IF(AND(ISBLANK(P10),D10&lt;&gt;0),"",VLOOKUP(P10,num_reponse_donnee,2,FALSE)),"")</f>
        <v/>
      </c>
      <c r="R10" s="37"/>
    </row>
    <row r="11" spans="1:18" x14ac:dyDescent="0.25">
      <c r="B11" s="31"/>
      <c r="C11" s="110">
        <f t="shared" ca="1" si="0"/>
        <v>0</v>
      </c>
      <c r="D11" s="69"/>
      <c r="E11" s="39"/>
      <c r="F11" s="33"/>
      <c r="G11" s="40"/>
      <c r="H11" s="40"/>
      <c r="I11" s="34"/>
      <c r="J11" s="3"/>
      <c r="K11" s="31"/>
      <c r="L11" s="36"/>
      <c r="M11" s="3"/>
      <c r="N11" s="31"/>
      <c r="O11" s="32"/>
      <c r="P11" s="39"/>
      <c r="Q11" s="120" t="str">
        <f>+IFERROR(IF(AND(ISBLANK(P11),D11&lt;&gt;0),"",VLOOKUP(P11,num_reponse_donnee,2,FALSE)),"")</f>
        <v/>
      </c>
      <c r="R11" s="37"/>
    </row>
    <row r="12" spans="1:18" x14ac:dyDescent="0.25">
      <c r="B12" s="31"/>
      <c r="C12" s="110">
        <f t="shared" ca="1" si="0"/>
        <v>0</v>
      </c>
      <c r="D12" s="69"/>
      <c r="E12" s="39"/>
      <c r="F12" s="33"/>
      <c r="G12" s="40"/>
      <c r="H12" s="40"/>
      <c r="I12" s="34"/>
      <c r="J12" s="3"/>
      <c r="K12" s="31"/>
      <c r="L12" s="36"/>
      <c r="M12" s="3"/>
      <c r="N12" s="31"/>
      <c r="O12" s="33"/>
      <c r="P12" s="39"/>
      <c r="Q12" s="120" t="str">
        <f>+IFERROR(IF(AND(ISBLANK(P12),D12&lt;&gt;0),"",VLOOKUP(P12,num_reponse_donnee,2,FALSE)),"")</f>
        <v/>
      </c>
      <c r="R12" s="37"/>
    </row>
    <row r="13" spans="1:18" x14ac:dyDescent="0.25">
      <c r="B13" s="31"/>
      <c r="C13" s="110">
        <f t="shared" ca="1" si="0"/>
        <v>0</v>
      </c>
      <c r="D13" s="69"/>
      <c r="E13" s="39"/>
      <c r="F13" s="33"/>
      <c r="G13" s="40"/>
      <c r="H13" s="40"/>
      <c r="I13" s="34"/>
      <c r="J13" s="3"/>
      <c r="K13" s="31"/>
      <c r="L13" s="36"/>
      <c r="M13" s="3"/>
      <c r="N13" s="31"/>
      <c r="O13" s="32"/>
      <c r="P13" s="39"/>
      <c r="Q13" s="120" t="str">
        <f>+IFERROR(IF(AND(ISBLANK(P13),D13&lt;&gt;0),"",VLOOKUP(P13,num_reponse_donnee,2,FALSE)),"")</f>
        <v/>
      </c>
      <c r="R13" s="37"/>
    </row>
    <row r="14" spans="1:18" x14ac:dyDescent="0.25">
      <c r="B14" s="31"/>
      <c r="C14" s="110">
        <f t="shared" ca="1" si="0"/>
        <v>0</v>
      </c>
      <c r="D14" s="69"/>
      <c r="E14" s="39"/>
      <c r="F14" s="33"/>
      <c r="G14" s="40"/>
      <c r="H14" s="40"/>
      <c r="I14" s="34"/>
      <c r="J14" s="3"/>
      <c r="K14" s="31"/>
      <c r="L14" s="36"/>
      <c r="M14" s="3"/>
      <c r="N14" s="31"/>
      <c r="O14" s="32"/>
      <c r="P14" s="39"/>
      <c r="Q14" s="120" t="str">
        <f>+IFERROR(IF(AND(ISBLANK(P14),D14&lt;&gt;0),"",VLOOKUP(P14,num_reponse_donnee,2,FALSE)),"")</f>
        <v/>
      </c>
      <c r="R14" s="37"/>
    </row>
    <row r="15" spans="1:18" x14ac:dyDescent="0.25">
      <c r="B15" s="31"/>
      <c r="C15" s="110">
        <f t="shared" ca="1" si="0"/>
        <v>0</v>
      </c>
      <c r="D15" s="69"/>
      <c r="E15" s="39"/>
      <c r="F15" s="33"/>
      <c r="G15" s="40"/>
      <c r="H15" s="40"/>
      <c r="I15" s="34"/>
      <c r="J15" s="3"/>
      <c r="K15" s="31"/>
      <c r="L15" s="36"/>
      <c r="M15" s="3"/>
      <c r="N15" s="35"/>
      <c r="O15" s="32"/>
      <c r="P15" s="39"/>
      <c r="Q15" s="120" t="str">
        <f>+IFERROR(IF(AND(ISBLANK(P15),D15&lt;&gt;0),"",VLOOKUP(P15,num_reponse_donnee,2,FALSE)),"")</f>
        <v/>
      </c>
      <c r="R15" s="37"/>
    </row>
    <row r="16" spans="1:18" x14ac:dyDescent="0.25">
      <c r="B16" s="31"/>
      <c r="C16" s="110">
        <f t="shared" ca="1" si="0"/>
        <v>0</v>
      </c>
      <c r="D16" s="69"/>
      <c r="E16" s="39"/>
      <c r="F16" s="33"/>
      <c r="G16" s="40"/>
      <c r="H16" s="40"/>
      <c r="I16" s="34"/>
      <c r="J16" s="3"/>
      <c r="K16" s="31"/>
      <c r="L16" s="36"/>
      <c r="M16" s="3"/>
      <c r="N16" s="35"/>
      <c r="O16" s="32"/>
      <c r="P16" s="39"/>
      <c r="Q16" s="120" t="str">
        <f>+IFERROR(IF(AND(ISBLANK(P16),D16&lt;&gt;0),"",VLOOKUP(P16,num_reponse_donnee,2,FALSE)),"")</f>
        <v/>
      </c>
      <c r="R16" s="37"/>
    </row>
    <row r="17" spans="2:18" x14ac:dyDescent="0.25">
      <c r="B17" s="31"/>
      <c r="C17" s="110">
        <f t="shared" ca="1" si="0"/>
        <v>0</v>
      </c>
      <c r="D17" s="69"/>
      <c r="E17" s="39"/>
      <c r="F17" s="33"/>
      <c r="G17" s="40"/>
      <c r="H17" s="40"/>
      <c r="I17" s="34"/>
      <c r="J17" s="3"/>
      <c r="K17" s="31"/>
      <c r="L17" s="36"/>
      <c r="M17" s="3"/>
      <c r="N17" s="31"/>
      <c r="O17" s="32"/>
      <c r="P17" s="39"/>
      <c r="Q17" s="120" t="str">
        <f>+IFERROR(IF(AND(ISBLANK(P17),D17&lt;&gt;0),"",VLOOKUP(P17,num_reponse_donnee,2,FALSE)),"")</f>
        <v/>
      </c>
      <c r="R17" s="37"/>
    </row>
    <row r="18" spans="2:18" x14ac:dyDescent="0.25">
      <c r="B18" s="31"/>
      <c r="C18" s="110">
        <f t="shared" ca="1" si="0"/>
        <v>0</v>
      </c>
      <c r="D18" s="69"/>
      <c r="E18" s="39"/>
      <c r="F18" s="33"/>
      <c r="G18" s="40"/>
      <c r="H18" s="40"/>
      <c r="I18" s="34"/>
      <c r="J18" s="3"/>
      <c r="K18" s="31"/>
      <c r="L18" s="36"/>
      <c r="M18" s="3"/>
      <c r="N18" s="35"/>
      <c r="O18" s="32"/>
      <c r="P18" s="39"/>
      <c r="Q18" s="120" t="str">
        <f>+IFERROR(IF(AND(ISBLANK(P18),D18&lt;&gt;0),"",VLOOKUP(P18,num_reponse_donnee,2,FALSE)),"")</f>
        <v/>
      </c>
      <c r="R18" s="37"/>
    </row>
    <row r="19" spans="2:18" x14ac:dyDescent="0.25">
      <c r="B19" s="31"/>
      <c r="C19" s="110">
        <f t="shared" ca="1" si="0"/>
        <v>0</v>
      </c>
      <c r="D19" s="69"/>
      <c r="E19" s="39"/>
      <c r="F19" s="33"/>
      <c r="G19" s="40"/>
      <c r="H19" s="40"/>
      <c r="I19" s="34"/>
      <c r="J19" s="3"/>
      <c r="K19" s="31"/>
      <c r="L19" s="36"/>
      <c r="M19" s="3"/>
      <c r="N19" s="31"/>
      <c r="O19" s="32"/>
      <c r="P19" s="39"/>
      <c r="Q19" s="120" t="str">
        <f>+IFERROR(IF(AND(ISBLANK(P19),D19&lt;&gt;0),"",VLOOKUP(P19,num_reponse_donnee,2,FALSE)),"")</f>
        <v/>
      </c>
      <c r="R19" s="37"/>
    </row>
    <row r="20" spans="2:18" x14ac:dyDescent="0.25">
      <c r="B20" s="31"/>
      <c r="C20" s="110">
        <f t="shared" ca="1" si="0"/>
        <v>0</v>
      </c>
      <c r="D20" s="69"/>
      <c r="E20" s="39"/>
      <c r="F20" s="33"/>
      <c r="G20" s="40"/>
      <c r="H20" s="40"/>
      <c r="I20" s="34"/>
      <c r="J20" s="3"/>
      <c r="K20" s="31"/>
      <c r="L20" s="36"/>
      <c r="M20" s="3"/>
      <c r="N20" s="31"/>
      <c r="O20" s="32"/>
      <c r="P20" s="39"/>
      <c r="Q20" s="120" t="str">
        <f>+IFERROR(IF(AND(ISBLANK(P20),D20&lt;&gt;0),"",VLOOKUP(P20,num_reponse_donnee,2,FALSE)),"")</f>
        <v/>
      </c>
      <c r="R20" s="37"/>
    </row>
    <row r="21" spans="2:18" x14ac:dyDescent="0.25">
      <c r="B21" s="31"/>
      <c r="C21" s="110">
        <f t="shared" ca="1" si="0"/>
        <v>0</v>
      </c>
      <c r="D21" s="69"/>
      <c r="E21" s="39"/>
      <c r="F21" s="33"/>
      <c r="G21" s="40"/>
      <c r="H21" s="40"/>
      <c r="I21" s="34"/>
      <c r="J21" s="3"/>
      <c r="K21" s="31"/>
      <c r="L21" s="36"/>
      <c r="M21" s="3"/>
      <c r="N21" s="31"/>
      <c r="O21" s="32"/>
      <c r="P21" s="39"/>
      <c r="Q21" s="120" t="str">
        <f>+IFERROR(IF(AND(ISBLANK(P21),D21&lt;&gt;0),"",VLOOKUP(P21,num_reponse_donnee,2,FALSE)),"")</f>
        <v/>
      </c>
      <c r="R21" s="37"/>
    </row>
    <row r="22" spans="2:18" x14ac:dyDescent="0.25">
      <c r="B22" s="31"/>
      <c r="C22" s="110">
        <f t="shared" ca="1" si="0"/>
        <v>0</v>
      </c>
      <c r="D22" s="69"/>
      <c r="E22" s="39"/>
      <c r="F22" s="33"/>
      <c r="G22" s="40"/>
      <c r="H22" s="40"/>
      <c r="I22" s="34"/>
      <c r="J22" s="3"/>
      <c r="K22" s="31"/>
      <c r="L22" s="36"/>
      <c r="M22" s="3"/>
      <c r="N22" s="31"/>
      <c r="O22" s="32"/>
      <c r="P22" s="39"/>
      <c r="Q22" s="120" t="str">
        <f>+IFERROR(IF(AND(ISBLANK(P22),D22&lt;&gt;0),"",VLOOKUP(P22,num_reponse_donnee,2,FALSE)),"")</f>
        <v/>
      </c>
      <c r="R22" s="37"/>
    </row>
    <row r="23" spans="2:18" x14ac:dyDescent="0.25">
      <c r="B23" s="31"/>
      <c r="C23" s="110">
        <f t="shared" ca="1" si="0"/>
        <v>0</v>
      </c>
      <c r="D23" s="69"/>
      <c r="E23" s="39"/>
      <c r="F23" s="33"/>
      <c r="G23" s="40"/>
      <c r="H23" s="40"/>
      <c r="I23" s="34"/>
      <c r="J23" s="3"/>
      <c r="K23" s="31"/>
      <c r="L23" s="36"/>
      <c r="M23" s="3"/>
      <c r="N23" s="31"/>
      <c r="O23" s="32"/>
      <c r="P23" s="39"/>
      <c r="Q23" s="120" t="str">
        <f>+IFERROR(IF(AND(ISBLANK(P23),D23&lt;&gt;0),"",VLOOKUP(P23,num_reponse_donnee,2,FALSE)),"")</f>
        <v/>
      </c>
      <c r="R23" s="37"/>
    </row>
    <row r="24" spans="2:18" x14ac:dyDescent="0.25">
      <c r="B24" s="31"/>
      <c r="C24" s="110">
        <f t="shared" ca="1" si="0"/>
        <v>0</v>
      </c>
      <c r="D24" s="69"/>
      <c r="E24" s="39"/>
      <c r="F24" s="33"/>
      <c r="G24" s="40"/>
      <c r="H24" s="40"/>
      <c r="I24" s="34"/>
      <c r="J24" s="3"/>
      <c r="K24" s="31"/>
      <c r="L24" s="36"/>
      <c r="M24" s="3"/>
      <c r="N24" s="31"/>
      <c r="O24" s="32"/>
      <c r="P24" s="39"/>
      <c r="Q24" s="120" t="str">
        <f>+IFERROR(IF(AND(ISBLANK(P24),D24&lt;&gt;0),"",VLOOKUP(P24,num_reponse_donnee,2,FALSE)),"")</f>
        <v/>
      </c>
      <c r="R24" s="37"/>
    </row>
    <row r="25" spans="2:18" x14ac:dyDescent="0.25">
      <c r="B25" s="31"/>
      <c r="C25" s="110">
        <f t="shared" ca="1" si="0"/>
        <v>0</v>
      </c>
      <c r="D25" s="69"/>
      <c r="E25" s="39"/>
      <c r="F25" s="33"/>
      <c r="G25" s="40"/>
      <c r="H25" s="40"/>
      <c r="I25" s="34"/>
      <c r="J25" s="3"/>
      <c r="K25" s="31"/>
      <c r="L25" s="36"/>
      <c r="M25" s="3"/>
      <c r="N25" s="31"/>
      <c r="O25" s="32"/>
      <c r="P25" s="39"/>
      <c r="Q25" s="120" t="str">
        <f>+IFERROR(IF(AND(ISBLANK(P25),D25&lt;&gt;0),"",VLOOKUP(P25,num_reponse_donnee,2,FALSE)),"")</f>
        <v/>
      </c>
      <c r="R25" s="37"/>
    </row>
    <row r="26" spans="2:18" x14ac:dyDescent="0.25">
      <c r="B26" s="31"/>
      <c r="C26" s="110">
        <f t="shared" ca="1" si="0"/>
        <v>0</v>
      </c>
      <c r="D26" s="69"/>
      <c r="E26" s="39"/>
      <c r="F26" s="33"/>
      <c r="G26" s="40"/>
      <c r="H26" s="40"/>
      <c r="I26" s="34"/>
      <c r="J26" s="3"/>
      <c r="K26" s="31"/>
      <c r="L26" s="36"/>
      <c r="M26" s="3"/>
      <c r="N26" s="35"/>
      <c r="O26" s="32"/>
      <c r="P26" s="39"/>
      <c r="Q26" s="120" t="str">
        <f>+IFERROR(IF(AND(ISBLANK(P26),D26&lt;&gt;0),"",VLOOKUP(P26,num_reponse_donnee,2,FALSE)),"")</f>
        <v/>
      </c>
      <c r="R26" s="37"/>
    </row>
    <row r="27" spans="2:18" x14ac:dyDescent="0.25">
      <c r="B27" s="31"/>
      <c r="C27" s="110">
        <f t="shared" ca="1" si="0"/>
        <v>0</v>
      </c>
      <c r="D27" s="69"/>
      <c r="E27" s="39"/>
      <c r="F27" s="33"/>
      <c r="G27" s="40"/>
      <c r="H27" s="40"/>
      <c r="I27" s="34"/>
      <c r="J27" s="3"/>
      <c r="K27" s="31"/>
      <c r="L27" s="36"/>
      <c r="M27" s="3"/>
      <c r="N27" s="31"/>
      <c r="O27" s="32"/>
      <c r="P27" s="39"/>
      <c r="Q27" s="120" t="str">
        <f>+IFERROR(IF(AND(ISBLANK(P27),D27&lt;&gt;0),"",VLOOKUP(P27,num_reponse_donnee,2,FALSE)),"")</f>
        <v/>
      </c>
      <c r="R27" s="37"/>
    </row>
    <row r="28" spans="2:18" x14ac:dyDescent="0.25">
      <c r="B28" s="31"/>
      <c r="C28" s="110">
        <f t="shared" ca="1" si="0"/>
        <v>0</v>
      </c>
      <c r="D28" s="69"/>
      <c r="E28" s="39"/>
      <c r="F28" s="33"/>
      <c r="G28" s="40"/>
      <c r="H28" s="40"/>
      <c r="I28" s="34"/>
      <c r="J28" s="3"/>
      <c r="K28" s="31"/>
      <c r="L28" s="36"/>
      <c r="M28" s="3"/>
      <c r="N28" s="31"/>
      <c r="O28" s="32"/>
      <c r="P28" s="39"/>
      <c r="Q28" s="120" t="str">
        <f>+IFERROR(IF(AND(ISBLANK(P28),D28&lt;&gt;0),"",VLOOKUP(P28,num_reponse_donnee,2,FALSE)),"")</f>
        <v/>
      </c>
      <c r="R28" s="37"/>
    </row>
    <row r="29" spans="2:18" x14ac:dyDescent="0.25">
      <c r="B29" s="31"/>
      <c r="C29" s="110">
        <f t="shared" ca="1" si="0"/>
        <v>0</v>
      </c>
      <c r="D29" s="69"/>
      <c r="E29" s="39"/>
      <c r="F29" s="33"/>
      <c r="G29" s="40"/>
      <c r="H29" s="40"/>
      <c r="I29" s="34"/>
      <c r="J29" s="3"/>
      <c r="K29" s="31"/>
      <c r="L29" s="36"/>
      <c r="M29" s="3"/>
      <c r="N29" s="31"/>
      <c r="O29" s="32"/>
      <c r="P29" s="39"/>
      <c r="Q29" s="120" t="str">
        <f>+IFERROR(IF(AND(ISBLANK(P29),D29&lt;&gt;0),"",VLOOKUP(P29,num_reponse_donnee,2,FALSE)),"")</f>
        <v/>
      </c>
      <c r="R29" s="37"/>
    </row>
    <row r="30" spans="2:18" x14ac:dyDescent="0.25">
      <c r="B30" s="31"/>
      <c r="C30" s="110">
        <f t="shared" ca="1" si="0"/>
        <v>0</v>
      </c>
      <c r="D30" s="69"/>
      <c r="E30" s="39"/>
      <c r="F30" s="33"/>
      <c r="G30" s="40"/>
      <c r="H30" s="40"/>
      <c r="I30" s="34"/>
      <c r="J30" s="3"/>
      <c r="K30" s="31"/>
      <c r="L30" s="36"/>
      <c r="M30" s="3"/>
      <c r="N30" s="35"/>
      <c r="O30" s="32"/>
      <c r="P30" s="39"/>
      <c r="Q30" s="120" t="str">
        <f>+IFERROR(IF(AND(ISBLANK(P30),D30&lt;&gt;0),"",VLOOKUP(P30,num_reponse_donnee,2,FALSE)),"")</f>
        <v/>
      </c>
      <c r="R30" s="37"/>
    </row>
    <row r="31" spans="2:18" x14ac:dyDescent="0.25">
      <c r="B31" s="31"/>
      <c r="C31" s="110">
        <f t="shared" ca="1" si="0"/>
        <v>0</v>
      </c>
      <c r="D31" s="69"/>
      <c r="E31" s="39"/>
      <c r="F31" s="33"/>
      <c r="G31" s="40"/>
      <c r="H31" s="40"/>
      <c r="I31" s="34"/>
      <c r="J31" s="3"/>
      <c r="K31" s="31"/>
      <c r="L31" s="36"/>
      <c r="M31" s="3"/>
      <c r="N31" s="35"/>
      <c r="O31" s="32"/>
      <c r="P31" s="39"/>
      <c r="Q31" s="120" t="str">
        <f>+IFERROR(IF(AND(ISBLANK(P31),D31&lt;&gt;0),"",VLOOKUP(P31,num_reponse_donnee,2,FALSE)),"")</f>
        <v/>
      </c>
      <c r="R31" s="37"/>
    </row>
    <row r="32" spans="2:18" x14ac:dyDescent="0.25">
      <c r="B32" s="31"/>
      <c r="C32" s="110">
        <f t="shared" ca="1" si="0"/>
        <v>0</v>
      </c>
      <c r="D32" s="69"/>
      <c r="E32" s="39"/>
      <c r="F32" s="33"/>
      <c r="G32" s="40"/>
      <c r="H32" s="40"/>
      <c r="I32" s="34"/>
      <c r="J32" s="3"/>
      <c r="K32" s="31"/>
      <c r="L32" s="36"/>
      <c r="M32" s="3"/>
      <c r="N32" s="35"/>
      <c r="O32" s="32"/>
      <c r="P32" s="39"/>
      <c r="Q32" s="120" t="str">
        <f>+IFERROR(IF(AND(ISBLANK(P32),D32&lt;&gt;0),"",VLOOKUP(P32,num_reponse_donnee,2,FALSE)),"")</f>
        <v/>
      </c>
      <c r="R32" s="37"/>
    </row>
    <row r="33" spans="2:18" x14ac:dyDescent="0.25">
      <c r="B33" s="31"/>
      <c r="C33" s="110">
        <f t="shared" ca="1" si="0"/>
        <v>0</v>
      </c>
      <c r="D33" s="69"/>
      <c r="E33" s="39"/>
      <c r="F33" s="33"/>
      <c r="G33" s="40"/>
      <c r="H33" s="40"/>
      <c r="I33" s="34"/>
      <c r="J33" s="3"/>
      <c r="K33" s="31"/>
      <c r="L33" s="36"/>
      <c r="M33" s="3"/>
      <c r="N33" s="35"/>
      <c r="O33" s="32"/>
      <c r="P33" s="39"/>
      <c r="Q33" s="120" t="str">
        <f>+IFERROR(IF(AND(ISBLANK(P33),D33&lt;&gt;0),"",VLOOKUP(P33,num_reponse_donnee,2,FALSE)),"")</f>
        <v/>
      </c>
      <c r="R33" s="37"/>
    </row>
    <row r="34" spans="2:18" x14ac:dyDescent="0.25">
      <c r="B34" s="31"/>
      <c r="C34" s="110">
        <f t="shared" ca="1" si="0"/>
        <v>0</v>
      </c>
      <c r="D34" s="69"/>
      <c r="E34" s="39"/>
      <c r="F34" s="33"/>
      <c r="G34" s="40"/>
      <c r="H34" s="40"/>
      <c r="I34" s="34"/>
      <c r="J34" s="3"/>
      <c r="K34" s="31"/>
      <c r="L34" s="36"/>
      <c r="M34" s="3"/>
      <c r="N34" s="35"/>
      <c r="O34" s="32"/>
      <c r="P34" s="39"/>
      <c r="Q34" s="120" t="str">
        <f>+IFERROR(IF(AND(ISBLANK(P34),D34&lt;&gt;0),"",VLOOKUP(P34,num_reponse_donnee,2,FALSE)),"")</f>
        <v/>
      </c>
      <c r="R34" s="37"/>
    </row>
    <row r="35" spans="2:18" x14ac:dyDescent="0.25">
      <c r="B35" s="31"/>
      <c r="C35" s="110">
        <f t="shared" ca="1" si="0"/>
        <v>0</v>
      </c>
      <c r="D35" s="69"/>
      <c r="E35" s="39"/>
      <c r="F35" s="33"/>
      <c r="G35" s="40"/>
      <c r="H35" s="40"/>
      <c r="I35" s="34"/>
      <c r="J35" s="3"/>
      <c r="K35" s="31"/>
      <c r="L35" s="36"/>
      <c r="M35" s="3"/>
      <c r="N35" s="35"/>
      <c r="O35" s="32"/>
      <c r="P35" s="39"/>
      <c r="Q35" s="120" t="str">
        <f>+IFERROR(IF(AND(ISBLANK(P35),D35&lt;&gt;0),"",VLOOKUP(P35,num_reponse_donnee,2,FALSE)),"")</f>
        <v/>
      </c>
      <c r="R35" s="37"/>
    </row>
    <row r="36" spans="2:18" x14ac:dyDescent="0.25">
      <c r="B36" s="31"/>
      <c r="C36" s="110">
        <f t="shared" ca="1" si="0"/>
        <v>0</v>
      </c>
      <c r="D36" s="69"/>
      <c r="E36" s="39"/>
      <c r="F36" s="33"/>
      <c r="G36" s="40"/>
      <c r="H36" s="40"/>
      <c r="I36" s="34"/>
      <c r="J36" s="3"/>
      <c r="K36" s="31"/>
      <c r="L36" s="36"/>
      <c r="M36" s="3"/>
      <c r="N36" s="35"/>
      <c r="O36" s="32"/>
      <c r="P36" s="39"/>
      <c r="Q36" s="120" t="str">
        <f>+IFERROR(IF(AND(ISBLANK(P36),D36&lt;&gt;0),"",VLOOKUP(P36,num_reponse_donnee,2,FALSE)),"")</f>
        <v/>
      </c>
      <c r="R36" s="37"/>
    </row>
    <row r="37" spans="2:18" x14ac:dyDescent="0.25">
      <c r="B37" s="31"/>
      <c r="C37" s="110">
        <f t="shared" ca="1" si="0"/>
        <v>0</v>
      </c>
      <c r="D37" s="69"/>
      <c r="E37" s="39"/>
      <c r="F37" s="33"/>
      <c r="G37" s="40"/>
      <c r="H37" s="40"/>
      <c r="I37" s="34"/>
      <c r="J37" s="3"/>
      <c r="K37" s="31"/>
      <c r="L37" s="36"/>
      <c r="M37" s="3"/>
      <c r="N37" s="35"/>
      <c r="O37" s="32"/>
      <c r="P37" s="39"/>
      <c r="Q37" s="120" t="str">
        <f>+IFERROR(IF(AND(ISBLANK(P37),D37&lt;&gt;0),"",VLOOKUP(P37,num_reponse_donnee,2,FALSE)),"")</f>
        <v/>
      </c>
      <c r="R37" s="37"/>
    </row>
    <row r="38" spans="2:18" x14ac:dyDescent="0.25">
      <c r="B38" s="31"/>
      <c r="C38" s="110">
        <f t="shared" ca="1" si="0"/>
        <v>0</v>
      </c>
      <c r="D38" s="69"/>
      <c r="E38" s="39"/>
      <c r="F38" s="33"/>
      <c r="G38" s="40"/>
      <c r="H38" s="40"/>
      <c r="I38" s="34"/>
      <c r="J38" s="3"/>
      <c r="K38" s="31"/>
      <c r="L38" s="36"/>
      <c r="M38" s="3"/>
      <c r="N38" s="35"/>
      <c r="O38" s="32"/>
      <c r="P38" s="39"/>
      <c r="Q38" s="120" t="str">
        <f>+IFERROR(IF(AND(ISBLANK(P38),D38&lt;&gt;0),"",VLOOKUP(P38,num_reponse_donnee,2,FALSE)),"")</f>
        <v/>
      </c>
      <c r="R38" s="37"/>
    </row>
    <row r="39" spans="2:18" x14ac:dyDescent="0.25">
      <c r="B39" s="31"/>
      <c r="C39" s="110">
        <f t="shared" ca="1" si="0"/>
        <v>0</v>
      </c>
      <c r="D39" s="69"/>
      <c r="E39" s="39"/>
      <c r="F39" s="33"/>
      <c r="G39" s="40"/>
      <c r="H39" s="40"/>
      <c r="I39" s="34"/>
      <c r="J39" s="3"/>
      <c r="K39" s="31"/>
      <c r="L39" s="36"/>
      <c r="M39" s="3"/>
      <c r="N39" s="35"/>
      <c r="O39" s="32"/>
      <c r="P39" s="39"/>
      <c r="Q39" s="120" t="str">
        <f>+IFERROR(IF(AND(ISBLANK(P39),D39&lt;&gt;0),"",VLOOKUP(P39,num_reponse_donnee,2,FALSE)),"")</f>
        <v/>
      </c>
      <c r="R39" s="37"/>
    </row>
    <row r="40" spans="2:18" x14ac:dyDescent="0.25">
      <c r="B40" s="31"/>
      <c r="C40" s="110">
        <f t="shared" ca="1" si="0"/>
        <v>0</v>
      </c>
      <c r="D40" s="69"/>
      <c r="E40" s="39"/>
      <c r="F40" s="33"/>
      <c r="G40" s="40"/>
      <c r="H40" s="40"/>
      <c r="I40" s="34"/>
      <c r="J40" s="3"/>
      <c r="K40" s="31"/>
      <c r="L40" s="36"/>
      <c r="M40" s="3"/>
      <c r="N40" s="35"/>
      <c r="O40" s="32"/>
      <c r="P40" s="39"/>
      <c r="Q40" s="120" t="str">
        <f>+IFERROR(IF(AND(ISBLANK(P40),D40&lt;&gt;0),"",VLOOKUP(P40,num_reponse_donnee,2,FALSE)),"")</f>
        <v/>
      </c>
      <c r="R40" s="37"/>
    </row>
    <row r="41" spans="2:18" x14ac:dyDescent="0.25">
      <c r="B41" s="31"/>
      <c r="C41" s="110">
        <f t="shared" ca="1" si="0"/>
        <v>0</v>
      </c>
      <c r="D41" s="69"/>
      <c r="E41" s="39"/>
      <c r="F41" s="33"/>
      <c r="G41" s="40"/>
      <c r="H41" s="40"/>
      <c r="I41" s="34"/>
      <c r="J41" s="3"/>
      <c r="K41" s="31"/>
      <c r="L41" s="36"/>
      <c r="M41" s="3"/>
      <c r="N41" s="35"/>
      <c r="O41" s="32"/>
      <c r="P41" s="39"/>
      <c r="Q41" s="120" t="str">
        <f>+IFERROR(IF(AND(ISBLANK(P41),D41&lt;&gt;0),"",VLOOKUP(P41,num_reponse_donnee,2,FALSE)),"")</f>
        <v/>
      </c>
      <c r="R41" s="37"/>
    </row>
    <row r="42" spans="2:18" x14ac:dyDescent="0.25">
      <c r="B42" s="31"/>
      <c r="C42" s="110">
        <f t="shared" ca="1" si="0"/>
        <v>0</v>
      </c>
      <c r="D42" s="69"/>
      <c r="E42" s="39"/>
      <c r="F42" s="33"/>
      <c r="G42" s="40"/>
      <c r="H42" s="40"/>
      <c r="I42" s="34"/>
      <c r="J42" s="3"/>
      <c r="K42" s="31"/>
      <c r="L42" s="36"/>
      <c r="M42" s="3"/>
      <c r="N42" s="35"/>
      <c r="O42" s="32"/>
      <c r="P42" s="39"/>
      <c r="Q42" s="120" t="str">
        <f>+IFERROR(IF(AND(ISBLANK(P42),D42&lt;&gt;0),"",VLOOKUP(P42,num_reponse_donnee,2,FALSE)),"")</f>
        <v/>
      </c>
      <c r="R42" s="37"/>
    </row>
    <row r="43" spans="2:18" x14ac:dyDescent="0.25">
      <c r="B43" s="31"/>
      <c r="C43" s="110">
        <f t="shared" ca="1" si="0"/>
        <v>0</v>
      </c>
      <c r="D43" s="69"/>
      <c r="E43" s="39"/>
      <c r="F43" s="33"/>
      <c r="G43" s="40"/>
      <c r="H43" s="40"/>
      <c r="I43" s="34"/>
      <c r="J43" s="3"/>
      <c r="K43" s="31"/>
      <c r="L43" s="36"/>
      <c r="M43" s="3"/>
      <c r="N43" s="35"/>
      <c r="O43" s="32"/>
      <c r="P43" s="39"/>
      <c r="Q43" s="120" t="str">
        <f>+IFERROR(IF(AND(ISBLANK(P43),D43&lt;&gt;0),"",VLOOKUP(P43,num_reponse_donnee,2,FALSE)),"")</f>
        <v/>
      </c>
      <c r="R43" s="37"/>
    </row>
    <row r="44" spans="2:18" x14ac:dyDescent="0.25">
      <c r="B44" s="31"/>
      <c r="C44" s="110">
        <f t="shared" ref="C44" ca="1" si="1">+IF(OR(AND(ISBLANK(B44),ISBLANK(P44)),Q44=1,Q44=2,Q44=4),0,TODAY()-B44)</f>
        <v>0</v>
      </c>
      <c r="D44" s="69"/>
      <c r="E44" s="39"/>
      <c r="F44" s="33"/>
      <c r="G44" s="40"/>
      <c r="H44" s="40"/>
      <c r="I44" s="34"/>
      <c r="J44" s="3"/>
      <c r="K44" s="31"/>
      <c r="L44" s="36"/>
      <c r="M44" s="3"/>
      <c r="N44" s="35"/>
      <c r="O44" s="32"/>
      <c r="P44" s="39"/>
      <c r="Q44" s="120" t="str">
        <f>+IFERROR(IF(AND(ISBLANK(P44),D44&lt;&gt;0),"",VLOOKUP(P44,num_reponse_donnee,2,FALSE)),"")</f>
        <v/>
      </c>
      <c r="R44" s="37"/>
    </row>
    <row r="45" spans="2:18" x14ac:dyDescent="0.25">
      <c r="B45" s="31"/>
      <c r="C45" s="110">
        <f t="shared" ca="1" si="0"/>
        <v>0</v>
      </c>
      <c r="D45" s="69"/>
      <c r="E45" s="39"/>
      <c r="F45" s="33"/>
      <c r="G45" s="40"/>
      <c r="H45" s="40"/>
      <c r="I45" s="34"/>
      <c r="J45" s="3"/>
      <c r="K45" s="31"/>
      <c r="L45" s="36"/>
      <c r="M45" s="3"/>
      <c r="N45" s="35"/>
      <c r="O45" s="32"/>
      <c r="P45" s="39"/>
      <c r="Q45" s="120" t="str">
        <f>+IFERROR(IF(AND(ISBLANK(P45),D45&lt;&gt;0),"",VLOOKUP(P45,num_reponse_donnee,2,FALSE)),"")</f>
        <v/>
      </c>
      <c r="R45" s="37"/>
    </row>
    <row r="46" spans="2:18" ht="15.75" thickBot="1" x14ac:dyDescent="0.3">
      <c r="B46" s="9"/>
      <c r="C46" s="107"/>
      <c r="D46" s="10"/>
      <c r="E46" s="10"/>
      <c r="F46" s="10"/>
      <c r="G46" s="10"/>
      <c r="H46" s="10"/>
      <c r="I46" s="11"/>
      <c r="J46" s="3"/>
      <c r="K46" s="9"/>
      <c r="L46" s="11"/>
      <c r="M46" s="3"/>
      <c r="N46" s="9"/>
      <c r="O46" s="10"/>
      <c r="P46" s="10"/>
      <c r="Q46" s="116"/>
      <c r="R46" s="11"/>
    </row>
    <row r="47" spans="2:18" x14ac:dyDescent="0.25">
      <c r="B47" s="1"/>
      <c r="C47" s="108"/>
      <c r="D47" s="1"/>
      <c r="E47" s="1"/>
      <c r="F47" s="1"/>
      <c r="G47" s="1"/>
      <c r="H47" s="1"/>
      <c r="J47"/>
      <c r="K47" s="1"/>
      <c r="L47" s="1"/>
      <c r="M47"/>
      <c r="N47" s="1"/>
      <c r="P47" s="1"/>
      <c r="Q47" s="117"/>
      <c r="R47" s="1"/>
    </row>
    <row r="48" spans="2:18" x14ac:dyDescent="0.25">
      <c r="B48" s="95" t="s">
        <v>52</v>
      </c>
      <c r="C48" s="96"/>
      <c r="D48" s="96"/>
      <c r="E48" s="97"/>
      <c r="F48" s="23"/>
      <c r="G48" s="98" t="s">
        <v>16</v>
      </c>
      <c r="H48" s="99"/>
      <c r="I48" s="99"/>
      <c r="J48" s="99"/>
      <c r="K48" s="99"/>
      <c r="L48" s="99"/>
      <c r="M48" s="24"/>
      <c r="N48" s="1"/>
      <c r="P48" s="1"/>
      <c r="Q48" s="117"/>
      <c r="R48" s="1"/>
    </row>
    <row r="49" spans="2:18" ht="15" customHeight="1" x14ac:dyDescent="0.25">
      <c r="B49" s="15" t="s">
        <v>12</v>
      </c>
      <c r="C49" s="111"/>
      <c r="D49" s="14"/>
      <c r="E49" s="16">
        <f>+COUNTA(D6:D46)</f>
        <v>0</v>
      </c>
      <c r="F49" s="23"/>
      <c r="G49" s="25"/>
      <c r="H49" s="1"/>
      <c r="I49" s="1"/>
      <c r="K49" s="1"/>
      <c r="L49" s="1"/>
      <c r="M49" s="26"/>
      <c r="N49" s="1"/>
      <c r="P49" s="1"/>
      <c r="Q49" s="117"/>
      <c r="R49" s="1"/>
    </row>
    <row r="50" spans="2:18" ht="15" customHeight="1" x14ac:dyDescent="0.25">
      <c r="B50" s="100" t="s">
        <v>18</v>
      </c>
      <c r="C50" s="112"/>
      <c r="D50" s="13"/>
      <c r="E50" s="17"/>
      <c r="F50" s="23"/>
      <c r="G50" s="101" t="s">
        <v>25</v>
      </c>
      <c r="H50" s="102"/>
      <c r="I50" s="102"/>
      <c r="J50" s="102"/>
      <c r="K50" s="103"/>
      <c r="L50" s="72">
        <v>30</v>
      </c>
      <c r="M50" s="74"/>
      <c r="N50" s="1"/>
      <c r="P50" s="1"/>
      <c r="Q50" s="117"/>
      <c r="R50" s="1"/>
    </row>
    <row r="51" spans="2:18" ht="12" customHeight="1" x14ac:dyDescent="0.25">
      <c r="B51" s="100"/>
      <c r="C51" s="112"/>
      <c r="D51" s="13"/>
      <c r="E51" s="17"/>
      <c r="F51" s="23"/>
      <c r="G51" s="101" t="s">
        <v>26</v>
      </c>
      <c r="H51" s="102"/>
      <c r="I51" s="102"/>
      <c r="J51" s="102"/>
      <c r="K51" s="102"/>
      <c r="L51" s="30"/>
      <c r="M51" s="75"/>
      <c r="N51" s="1"/>
      <c r="P51" s="1"/>
      <c r="Q51" s="117"/>
      <c r="R51" s="1"/>
    </row>
    <row r="52" spans="2:18" ht="15" customHeight="1" x14ac:dyDescent="0.25">
      <c r="B52" s="18" t="s">
        <v>13</v>
      </c>
      <c r="C52" s="112"/>
      <c r="D52" s="13"/>
      <c r="E52" s="19">
        <f>COUNTIF(Q6:Q45,"3")</f>
        <v>0</v>
      </c>
      <c r="F52" s="23"/>
      <c r="G52" s="101"/>
      <c r="H52" s="102"/>
      <c r="I52" s="102"/>
      <c r="J52" s="102"/>
      <c r="K52" s="102"/>
      <c r="L52" s="73">
        <v>30</v>
      </c>
      <c r="M52" s="74"/>
      <c r="N52" s="1"/>
      <c r="P52" s="1"/>
      <c r="Q52" s="117"/>
      <c r="R52" s="1"/>
    </row>
    <row r="53" spans="2:18" ht="15" customHeight="1" x14ac:dyDescent="0.25">
      <c r="B53" s="18" t="s">
        <v>10</v>
      </c>
      <c r="C53" s="112"/>
      <c r="D53" s="13"/>
      <c r="E53" s="19">
        <f>COUNTIF(Q6:Q45,"1")</f>
        <v>0</v>
      </c>
      <c r="F53" s="23"/>
      <c r="G53" s="27"/>
      <c r="H53" s="28"/>
      <c r="I53" s="28"/>
      <c r="J53" s="28"/>
      <c r="K53" s="28"/>
      <c r="L53" s="62"/>
      <c r="M53" s="29"/>
      <c r="N53" s="1"/>
      <c r="P53" s="1"/>
      <c r="Q53" s="117"/>
      <c r="R53" s="1"/>
    </row>
    <row r="54" spans="2:18" ht="15" customHeight="1" x14ac:dyDescent="0.25">
      <c r="B54" s="18" t="s">
        <v>11</v>
      </c>
      <c r="C54" s="112"/>
      <c r="D54" s="13"/>
      <c r="E54" s="19">
        <f>COUNTIF(Q6:Q45,"2")</f>
        <v>0</v>
      </c>
      <c r="F54" s="23"/>
      <c r="G54" s="8"/>
      <c r="J54"/>
      <c r="L54" s="1"/>
      <c r="M54"/>
      <c r="N54" s="1"/>
      <c r="P54" s="1"/>
      <c r="Q54" s="117"/>
      <c r="R54" s="1"/>
    </row>
    <row r="55" spans="2:18" ht="15" customHeight="1" x14ac:dyDescent="0.25">
      <c r="B55" s="20" t="s">
        <v>24</v>
      </c>
      <c r="C55" s="113"/>
      <c r="D55" s="21"/>
      <c r="E55" s="22">
        <f>COUNTIF(Q6:Q45,"4")</f>
        <v>0</v>
      </c>
      <c r="F55" s="23"/>
      <c r="G55" s="8"/>
      <c r="L55" s="1"/>
    </row>
    <row r="56" spans="2:18" x14ac:dyDescent="0.25">
      <c r="B56" s="12"/>
      <c r="C56" s="114"/>
      <c r="D56" s="7"/>
      <c r="E56" s="7"/>
      <c r="F56" s="7"/>
      <c r="G56" s="8"/>
      <c r="L56" s="1"/>
    </row>
    <row r="57" spans="2:18" x14ac:dyDescent="0.25">
      <c r="B57" s="12"/>
      <c r="C57" s="114"/>
      <c r="D57" s="7"/>
      <c r="E57" s="7"/>
      <c r="F57" s="7"/>
      <c r="G57" s="8"/>
      <c r="L57" s="1"/>
    </row>
    <row r="58" spans="2:18" x14ac:dyDescent="0.25">
      <c r="B58" s="12"/>
      <c r="C58" s="114"/>
      <c r="D58" s="7"/>
      <c r="E58" s="7"/>
      <c r="F58" s="7"/>
      <c r="G58" s="8"/>
      <c r="L58" s="1"/>
    </row>
    <row r="59" spans="2:18" ht="66.75" customHeight="1" x14ac:dyDescent="0.25">
      <c r="D59" s="64"/>
      <c r="E59" s="64"/>
      <c r="H59" s="104" t="s">
        <v>44</v>
      </c>
      <c r="I59" s="104"/>
      <c r="J59" s="65"/>
      <c r="K59" s="104" t="s">
        <v>45</v>
      </c>
      <c r="L59" s="104"/>
      <c r="M59" s="68"/>
      <c r="N59" s="68"/>
    </row>
    <row r="60" spans="2:18" ht="8.25" customHeight="1" x14ac:dyDescent="0.25">
      <c r="H60" s="66"/>
      <c r="I60" s="66"/>
      <c r="J60" s="65"/>
      <c r="K60" s="87"/>
      <c r="L60" s="87"/>
      <c r="M60" s="3"/>
      <c r="N60" s="3"/>
    </row>
    <row r="61" spans="2:18" x14ac:dyDescent="0.25">
      <c r="H61" s="67"/>
      <c r="I61" s="67"/>
      <c r="J61" s="65"/>
      <c r="K61" s="86"/>
      <c r="L61" s="86"/>
      <c r="M61" s="3"/>
      <c r="N61" s="3"/>
    </row>
    <row r="62" spans="2:18" x14ac:dyDescent="0.25">
      <c r="H62" s="67"/>
      <c r="I62" s="67"/>
      <c r="J62" s="65"/>
      <c r="K62" s="86"/>
      <c r="L62" s="86"/>
      <c r="M62" s="3"/>
      <c r="N62" s="3"/>
    </row>
    <row r="63" spans="2:18" x14ac:dyDescent="0.25">
      <c r="H63" s="67"/>
      <c r="I63" s="67"/>
      <c r="J63" s="65"/>
      <c r="K63" s="86"/>
      <c r="L63" s="86"/>
      <c r="M63" s="3"/>
      <c r="N63" s="3"/>
    </row>
    <row r="64" spans="2:18" x14ac:dyDescent="0.25">
      <c r="H64" s="67"/>
      <c r="I64" s="67"/>
      <c r="J64" s="65"/>
      <c r="K64" s="86"/>
      <c r="L64" s="86"/>
      <c r="M64" s="3"/>
      <c r="N64" s="3"/>
    </row>
    <row r="65" spans="8:14" x14ac:dyDescent="0.25">
      <c r="H65" s="67"/>
      <c r="I65" s="67"/>
      <c r="J65" s="65"/>
      <c r="K65" s="86"/>
      <c r="L65" s="86"/>
      <c r="M65" s="3"/>
      <c r="N65" s="3"/>
    </row>
    <row r="66" spans="8:14" x14ac:dyDescent="0.25">
      <c r="H66" s="67"/>
      <c r="I66" s="67"/>
      <c r="J66" s="65"/>
      <c r="K66" s="86"/>
      <c r="L66" s="86"/>
      <c r="M66" s="3"/>
      <c r="N66" s="3"/>
    </row>
    <row r="67" spans="8:14" x14ac:dyDescent="0.25">
      <c r="H67" s="67"/>
      <c r="I67" s="67"/>
      <c r="J67" s="65"/>
      <c r="K67" s="86"/>
      <c r="L67" s="86"/>
      <c r="M67" s="3"/>
      <c r="N67" s="3"/>
    </row>
    <row r="68" spans="8:14" x14ac:dyDescent="0.25">
      <c r="H68" s="67"/>
      <c r="I68" s="67"/>
      <c r="J68" s="65"/>
      <c r="K68" s="86"/>
      <c r="L68" s="86"/>
      <c r="M68" s="3"/>
      <c r="N68" s="3"/>
    </row>
    <row r="69" spans="8:14" x14ac:dyDescent="0.25">
      <c r="H69" s="67"/>
      <c r="I69" s="67"/>
      <c r="J69" s="65"/>
      <c r="K69" s="86"/>
      <c r="L69" s="86"/>
      <c r="M69" s="3"/>
      <c r="N69" s="3"/>
    </row>
    <row r="70" spans="8:14" x14ac:dyDescent="0.25">
      <c r="H70" s="67"/>
      <c r="I70" s="67"/>
      <c r="J70" s="65"/>
      <c r="K70" s="86"/>
      <c r="L70" s="86"/>
    </row>
    <row r="71" spans="8:14" x14ac:dyDescent="0.25">
      <c r="H71" s="67"/>
      <c r="I71" s="67"/>
      <c r="J71" s="65"/>
      <c r="K71" s="86"/>
      <c r="L71" s="86"/>
    </row>
    <row r="72" spans="8:14" x14ac:dyDescent="0.25">
      <c r="H72" s="67"/>
      <c r="I72" s="67"/>
      <c r="J72" s="65"/>
      <c r="K72" s="86"/>
      <c r="L72" s="86"/>
    </row>
    <row r="73" spans="8:14" x14ac:dyDescent="0.25">
      <c r="H73" s="67"/>
      <c r="I73" s="67"/>
      <c r="J73" s="65"/>
      <c r="K73" s="86"/>
      <c r="L73" s="86"/>
    </row>
    <row r="74" spans="8:14" x14ac:dyDescent="0.25">
      <c r="H74" s="67"/>
      <c r="I74" s="67"/>
      <c r="J74" s="65"/>
      <c r="K74" s="86"/>
      <c r="L74" s="86"/>
    </row>
    <row r="75" spans="8:14" x14ac:dyDescent="0.25">
      <c r="H75" s="67"/>
      <c r="I75" s="67"/>
      <c r="J75" s="65"/>
      <c r="K75" s="86"/>
      <c r="L75" s="86"/>
    </row>
    <row r="76" spans="8:14" x14ac:dyDescent="0.25">
      <c r="H76" s="67"/>
      <c r="I76" s="67"/>
      <c r="J76" s="65"/>
      <c r="K76" s="86"/>
      <c r="L76" s="86"/>
    </row>
    <row r="77" spans="8:14" x14ac:dyDescent="0.25">
      <c r="H77" s="67"/>
      <c r="I77" s="67"/>
      <c r="J77" s="65"/>
      <c r="K77" s="86"/>
      <c r="L77" s="86"/>
    </row>
  </sheetData>
  <sheetProtection sheet="1" objects="1" scenarios="1"/>
  <sortState ref="B7:Q13">
    <sortCondition ref="B7:B13"/>
  </sortState>
  <mergeCells count="29">
    <mergeCell ref="B1:R1"/>
    <mergeCell ref="N4:R4"/>
    <mergeCell ref="G50:K50"/>
    <mergeCell ref="B4:I4"/>
    <mergeCell ref="K4:L4"/>
    <mergeCell ref="K68:L68"/>
    <mergeCell ref="K69:L69"/>
    <mergeCell ref="G51:K52"/>
    <mergeCell ref="B48:E48"/>
    <mergeCell ref="G48:L48"/>
    <mergeCell ref="B50:B51"/>
    <mergeCell ref="H59:I59"/>
    <mergeCell ref="K59:L59"/>
    <mergeCell ref="K63:L63"/>
    <mergeCell ref="K64:L64"/>
    <mergeCell ref="K65:L65"/>
    <mergeCell ref="K66:L66"/>
    <mergeCell ref="K67:L67"/>
    <mergeCell ref="K60:L60"/>
    <mergeCell ref="K61:L61"/>
    <mergeCell ref="K62:L62"/>
    <mergeCell ref="K75:L75"/>
    <mergeCell ref="K76:L76"/>
    <mergeCell ref="K77:L77"/>
    <mergeCell ref="K70:L70"/>
    <mergeCell ref="K71:L71"/>
    <mergeCell ref="K72:L72"/>
    <mergeCell ref="K73:L73"/>
    <mergeCell ref="K74:L74"/>
  </mergeCells>
  <conditionalFormatting sqref="R2:R3">
    <cfRule type="cellIs" dxfId="90" priority="267" operator="equal">
      <formula>"non"</formula>
    </cfRule>
    <cfRule type="cellIs" dxfId="89" priority="268" operator="equal">
      <formula>"oui"</formula>
    </cfRule>
  </conditionalFormatting>
  <conditionalFormatting sqref="P46:Q54">
    <cfRule type="containsText" dxfId="88" priority="261" operator="containsText" text="Refus">
      <formula>NOT(ISERROR(SEARCH("Refus",P46)))</formula>
    </cfRule>
    <cfRule type="containsText" dxfId="87" priority="262" operator="containsText" text="Accord">
      <formula>NOT(ISERROR(SEARCH("Accord",P46)))</formula>
    </cfRule>
  </conditionalFormatting>
  <conditionalFormatting sqref="D46:D47">
    <cfRule type="expression" dxfId="86" priority="259">
      <formula>P46="Refus"</formula>
    </cfRule>
    <cfRule type="expression" dxfId="85" priority="260">
      <formula>P46="accord"</formula>
    </cfRule>
  </conditionalFormatting>
  <conditionalFormatting sqref="B52:B58 B49:B50">
    <cfRule type="expression" dxfId="84" priority="271">
      <formula>P49="Refus"</formula>
    </cfRule>
    <cfRule type="expression" dxfId="83" priority="272">
      <formula>P49="accord"</formula>
    </cfRule>
  </conditionalFormatting>
  <conditionalFormatting sqref="E6">
    <cfRule type="expression" priority="287" stopIfTrue="1">
      <formula>ISBLANK(P6)</formula>
    </cfRule>
    <cfRule type="expression" dxfId="82" priority="288">
      <formula>$Q6=4</formula>
    </cfRule>
    <cfRule type="expression" dxfId="81" priority="289">
      <formula>$Q6=2</formula>
    </cfRule>
    <cfRule type="expression" dxfId="80" priority="290">
      <formula>$Q6=1</formula>
    </cfRule>
  </conditionalFormatting>
  <conditionalFormatting sqref="C49:C58">
    <cfRule type="expression" dxfId="79" priority="293">
      <formula>R49="Refus"</formula>
    </cfRule>
    <cfRule type="expression" dxfId="78" priority="294">
      <formula>R49="accord"</formula>
    </cfRule>
  </conditionalFormatting>
  <conditionalFormatting sqref="G51">
    <cfRule type="expression" dxfId="77" priority="295">
      <formula>#REF!="Refus"</formula>
    </cfRule>
    <cfRule type="expression" dxfId="76" priority="296">
      <formula>#REF!="accord"</formula>
    </cfRule>
  </conditionalFormatting>
  <conditionalFormatting sqref="N6:O43 K6:L43 Q6:R43 B7:B12 F6:I43 F45:I45 Q45:R45 K45:L45 N45:O45">
    <cfRule type="expression" dxfId="75" priority="297">
      <formula>#REF!=4</formula>
    </cfRule>
  </conditionalFormatting>
  <conditionalFormatting sqref="G50">
    <cfRule type="expression" dxfId="74" priority="305">
      <formula>#REF!="Refus"</formula>
    </cfRule>
    <cfRule type="expression" dxfId="73" priority="306">
      <formula>#REF!="accord"</formula>
    </cfRule>
  </conditionalFormatting>
  <conditionalFormatting sqref="C6:C43 C45">
    <cfRule type="expression" priority="307">
      <formula>OR(#REF!=1,#REF!=2,ISBLANK(B6))</formula>
    </cfRule>
    <cfRule type="expression" dxfId="72" priority="308">
      <formula>#REF!=4</formula>
    </cfRule>
    <cfRule type="expression" dxfId="71" priority="309">
      <formula>C6&gt;=$L$52</formula>
    </cfRule>
    <cfRule type="expression" dxfId="70" priority="310">
      <formula>C6&gt;=$L$50</formula>
    </cfRule>
  </conditionalFormatting>
  <conditionalFormatting sqref="G48 G53:G58">
    <cfRule type="expression" dxfId="69" priority="311">
      <formula>#REF!="Refus"</formula>
    </cfRule>
    <cfRule type="expression" dxfId="68" priority="312">
      <formula>#REF!="accord"</formula>
    </cfRule>
  </conditionalFormatting>
  <conditionalFormatting sqref="D6:D43 D45">
    <cfRule type="expression" dxfId="67" priority="315">
      <formula>#REF!=4</formula>
    </cfRule>
  </conditionalFormatting>
  <conditionalFormatting sqref="E7:E43 E45">
    <cfRule type="expression" priority="25" stopIfTrue="1">
      <formula>ISBLANK(P7)</formula>
    </cfRule>
    <cfRule type="expression" dxfId="66" priority="26">
      <formula>$Q7=4</formula>
    </cfRule>
    <cfRule type="expression" dxfId="65" priority="27">
      <formula>$Q7=2</formula>
    </cfRule>
    <cfRule type="expression" dxfId="64" priority="28">
      <formula>$Q7=1</formula>
    </cfRule>
  </conditionalFormatting>
  <conditionalFormatting sqref="P6">
    <cfRule type="expression" dxfId="63" priority="22">
      <formula>$Q6=4</formula>
    </cfRule>
    <cfRule type="expression" dxfId="62" priority="23">
      <formula>$Q6=2</formula>
    </cfRule>
    <cfRule type="expression" dxfId="61" priority="24">
      <formula>$Q6=1</formula>
    </cfRule>
  </conditionalFormatting>
  <conditionalFormatting sqref="P7:P43 P45">
    <cfRule type="expression" dxfId="57" priority="14">
      <formula>$Q7=4</formula>
    </cfRule>
    <cfRule type="expression" dxfId="56" priority="15">
      <formula>$Q7=2</formula>
    </cfRule>
    <cfRule type="expression" dxfId="55" priority="16">
      <formula>$Q7=1</formula>
    </cfRule>
  </conditionalFormatting>
  <conditionalFormatting sqref="F44:I44 Q44:R44 K44:L44 N44:O44">
    <cfRule type="expression" dxfId="54" priority="8">
      <formula>#REF!=4</formula>
    </cfRule>
  </conditionalFormatting>
  <conditionalFormatting sqref="C44">
    <cfRule type="expression" priority="9">
      <formula>OR(#REF!=1,#REF!=2,ISBLANK(B44))</formula>
    </cfRule>
    <cfRule type="expression" dxfId="53" priority="10">
      <formula>#REF!=4</formula>
    </cfRule>
    <cfRule type="expression" dxfId="52" priority="11">
      <formula>C44&gt;=$L$52</formula>
    </cfRule>
    <cfRule type="expression" dxfId="51" priority="12">
      <formula>C44&gt;=$L$50</formula>
    </cfRule>
  </conditionalFormatting>
  <conditionalFormatting sqref="D44">
    <cfRule type="expression" dxfId="50" priority="13">
      <formula>#REF!=4</formula>
    </cfRule>
  </conditionalFormatting>
  <conditionalFormatting sqref="E44">
    <cfRule type="expression" priority="4" stopIfTrue="1">
      <formula>ISBLANK(P44)</formula>
    </cfRule>
    <cfRule type="expression" dxfId="49" priority="5">
      <formula>$Q44=4</formula>
    </cfRule>
    <cfRule type="expression" dxfId="48" priority="6">
      <formula>$Q44=2</formula>
    </cfRule>
    <cfRule type="expression" dxfId="47" priority="7">
      <formula>$Q44=1</formula>
    </cfRule>
  </conditionalFormatting>
  <conditionalFormatting sqref="P44">
    <cfRule type="expression" dxfId="46" priority="1">
      <formula>$Q44=4</formula>
    </cfRule>
    <cfRule type="expression" dxfId="45" priority="2">
      <formula>$Q44=2</formula>
    </cfRule>
    <cfRule type="expression" dxfId="44" priority="3">
      <formula>$Q44=1</formula>
    </cfRule>
  </conditionalFormatting>
  <dataValidations count="6">
    <dataValidation type="list" allowBlank="1" showInputMessage="1" showErrorMessage="1" sqref="O46">
      <formula1>"Courrier,Mail,Téléphone"</formula1>
    </dataValidation>
    <dataValidation type="list" allowBlank="1" showInputMessage="1" showErrorMessage="1" sqref="P46:Q54">
      <formula1>"Accord,Refus,Nouvelle proposition à établir"</formula1>
    </dataValidation>
    <dataValidation type="list" allowBlank="1" showInputMessage="1" showErrorMessage="1" sqref="K46 H6:H46">
      <formula1>redacteur</formula1>
    </dataValidation>
    <dataValidation type="list" allowBlank="1" showInputMessage="1" showErrorMessage="1" sqref="I6:I46">
      <formula1>"Courrier,Mail,Autres"</formula1>
    </dataValidation>
    <dataValidation type="list" allowBlank="1" showInputMessage="1" showErrorMessage="1" sqref="K6:K45">
      <formula1>nature_missions</formula1>
    </dataValidation>
    <dataValidation type="list" allowBlank="1" showInputMessage="1" showErrorMessage="1" sqref="P6:P45">
      <formula1>liste_reponse_a_donner</formula1>
    </dataValidation>
  </dataValidations>
  <pageMargins left="0.17" right="0.17" top="0.86614173228346458" bottom="0.43307086614173229" header="0.15748031496062992" footer="0.15748031496062992"/>
  <pageSetup paperSize="9" scale="63" fitToHeight="0" orientation="landscape" r:id="rId1"/>
  <headerFooter>
    <oddHeader>&amp;C&amp;"-,Gras"&amp;9&amp;K000000&amp;F
- &amp;A -</oddHeader>
    <oddFooter>&amp;C&amp;"+,Normal"&amp;9&amp;K000000- &amp;P / &amp;N -&amp;R&amp;9&amp;K000000&amp;D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8"/>
  <sheetViews>
    <sheetView workbookViewId="0">
      <selection activeCell="B16" sqref="B16"/>
    </sheetView>
  </sheetViews>
  <sheetFormatPr baseColWidth="10" defaultRowHeight="15" x14ac:dyDescent="0.25"/>
  <cols>
    <col min="1" max="1" width="35" bestFit="1" customWidth="1"/>
  </cols>
  <sheetData>
    <row r="4" spans="1:2" x14ac:dyDescent="0.25">
      <c r="A4" t="s">
        <v>63</v>
      </c>
    </row>
    <row r="5" spans="1:2" x14ac:dyDescent="0.25">
      <c r="A5" t="s">
        <v>67</v>
      </c>
      <c r="B5">
        <v>3</v>
      </c>
    </row>
    <row r="6" spans="1:2" x14ac:dyDescent="0.25">
      <c r="A6" t="s">
        <v>10</v>
      </c>
      <c r="B6">
        <v>1</v>
      </c>
    </row>
    <row r="7" spans="1:2" x14ac:dyDescent="0.25">
      <c r="A7" t="s">
        <v>11</v>
      </c>
      <c r="B7">
        <v>2</v>
      </c>
    </row>
    <row r="8" spans="1:2" x14ac:dyDescent="0.25">
      <c r="A8" t="s">
        <v>66</v>
      </c>
      <c r="B8">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Accueil-Mode d'emploi</vt:lpstr>
      <vt:lpstr>Exemple</vt:lpstr>
      <vt:lpstr>Suivi des lettres de mission</vt:lpstr>
      <vt:lpstr>TECHNIQUE</vt:lpstr>
      <vt:lpstr>'Accueil-Mode d''emploi'!Impression_des_titres</vt:lpstr>
      <vt:lpstr>liste_reponse_a_donner</vt:lpstr>
      <vt:lpstr>Exemple!nature_missions</vt:lpstr>
      <vt:lpstr>nature_missions</vt:lpstr>
      <vt:lpstr>num_reponse_donnee</vt:lpstr>
      <vt:lpstr>Exemple!redacteur</vt:lpstr>
      <vt:lpstr>redacteur</vt:lpstr>
      <vt:lpstr>'Accueil-Mode d''emploi'!Zone_d_impression</vt:lpstr>
      <vt:lpstr>Exemple!Zone_d_impression</vt:lpstr>
      <vt:lpstr>'Suivi des lettres de mission'!Zone_d_impression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dc:creator>
  <cp:lastModifiedBy>Fabien Bocci</cp:lastModifiedBy>
  <cp:lastPrinted>2014-01-20T13:26:43Z</cp:lastPrinted>
  <dcterms:created xsi:type="dcterms:W3CDTF">2009-12-10T17:20:06Z</dcterms:created>
  <dcterms:modified xsi:type="dcterms:W3CDTF">2014-01-21T10:14:11Z</dcterms:modified>
</cp:coreProperties>
</file>